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0" windowWidth="19320" windowHeight="7875" tabRatio="853"/>
  </bookViews>
  <sheets>
    <sheet name="慶賀團團冊（發文版）" sheetId="4" r:id="rId1"/>
    <sheet name="團冊（匯入版）" sheetId="5" r:id="rId2"/>
    <sheet name="慶賀團團員清冊" sheetId="6" r:id="rId3"/>
    <sheet name="慶賀團團員清冊(10人)" sheetId="8" r:id="rId4"/>
  </sheets>
  <definedNames>
    <definedName name="_xlnm.Print_Area" localSheetId="1">'團冊（匯入版）'!$A$1:$U$3</definedName>
    <definedName name="_xlnm.Print_Area" localSheetId="0">'慶賀團團冊（發文版）'!$A$1:$H$18</definedName>
    <definedName name="_xlnm.Print_Titles" localSheetId="2">慶賀團團員清冊!$2:$3</definedName>
    <definedName name="_xlnm.Print_Titles" localSheetId="3">'慶賀團團員清冊(10人)'!$2:$3</definedName>
    <definedName name="僑居國">'團冊（匯入版）'!$A$10:$A$212</definedName>
  </definedNames>
  <calcPr calcId="124519"/>
</workbook>
</file>

<file path=xl/calcChain.xml><?xml version="1.0" encoding="utf-8"?>
<calcChain xmlns="http://schemas.openxmlformats.org/spreadsheetml/2006/main">
  <c r="S7" i="8"/>
  <c r="S8"/>
  <c r="S9"/>
  <c r="S10"/>
  <c r="S11"/>
  <c r="S12"/>
  <c r="S13"/>
  <c r="L3" i="5"/>
  <c r="S7" i="6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AH14" i="8" l="1"/>
  <c r="AC14"/>
  <c r="AA14"/>
  <c r="Y14"/>
  <c r="W14"/>
  <c r="U14"/>
  <c r="S14"/>
  <c r="K14"/>
  <c r="AH13"/>
  <c r="AC13"/>
  <c r="AA13"/>
  <c r="Y13"/>
  <c r="W13"/>
  <c r="U13"/>
  <c r="K13"/>
  <c r="AH12"/>
  <c r="AC12"/>
  <c r="AA12"/>
  <c r="Y12"/>
  <c r="W12"/>
  <c r="U12"/>
  <c r="K12"/>
  <c r="AI11"/>
  <c r="AH11"/>
  <c r="AC11"/>
  <c r="AA11"/>
  <c r="Y11"/>
  <c r="W11"/>
  <c r="U11"/>
  <c r="K11"/>
  <c r="AI10"/>
  <c r="AH10"/>
  <c r="AC10"/>
  <c r="AA10"/>
  <c r="Y10"/>
  <c r="W10"/>
  <c r="U10"/>
  <c r="K10"/>
  <c r="AI9"/>
  <c r="AH9"/>
  <c r="AC9"/>
  <c r="AA9"/>
  <c r="Y9"/>
  <c r="W9"/>
  <c r="U9"/>
  <c r="K9"/>
  <c r="AI8"/>
  <c r="AH8"/>
  <c r="AC8"/>
  <c r="AA8"/>
  <c r="Y8"/>
  <c r="W8"/>
  <c r="U8"/>
  <c r="K8"/>
  <c r="AI7"/>
  <c r="AH7"/>
  <c r="AC7"/>
  <c r="AA7"/>
  <c r="Y7"/>
  <c r="W7"/>
  <c r="U7"/>
  <c r="K7"/>
  <c r="AI6"/>
  <c r="AH6"/>
  <c r="AC6"/>
  <c r="AA6"/>
  <c r="Y6"/>
  <c r="W6"/>
  <c r="U6"/>
  <c r="S6"/>
  <c r="K6"/>
  <c r="AI5"/>
  <c r="AH5"/>
  <c r="AC5"/>
  <c r="AA5"/>
  <c r="Y5"/>
  <c r="W5"/>
  <c r="U5"/>
  <c r="S5"/>
  <c r="K5"/>
  <c r="AI4"/>
  <c r="AH4"/>
  <c r="AC4"/>
  <c r="AA4"/>
  <c r="Y4"/>
  <c r="W4"/>
  <c r="U4"/>
  <c r="S4"/>
  <c r="K4"/>
  <c r="C1"/>
  <c r="AC44" i="6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S44"/>
  <c r="S6"/>
  <c r="S5"/>
  <c r="S4"/>
  <c r="Y3" i="5"/>
  <c r="AC3" l="1"/>
  <c r="AA3" l="1"/>
  <c r="W3"/>
  <c r="V3" s="1"/>
  <c r="K44" i="6" l="1"/>
  <c r="K36"/>
  <c r="K37"/>
  <c r="K38"/>
  <c r="K39"/>
  <c r="K40"/>
  <c r="K41"/>
  <c r="K42"/>
  <c r="K43"/>
  <c r="K22"/>
  <c r="K23"/>
  <c r="K24"/>
  <c r="K25"/>
  <c r="K26"/>
  <c r="K27"/>
  <c r="K28"/>
  <c r="K29"/>
  <c r="K30"/>
  <c r="K31"/>
  <c r="K32"/>
  <c r="K33"/>
  <c r="K34"/>
  <c r="K35"/>
  <c r="K7"/>
  <c r="K8"/>
  <c r="K9"/>
  <c r="K10"/>
  <c r="K11"/>
  <c r="K12"/>
  <c r="K13"/>
  <c r="K14"/>
  <c r="K15"/>
  <c r="K16"/>
  <c r="K17"/>
  <c r="K18"/>
  <c r="K19"/>
  <c r="K20"/>
  <c r="K21"/>
  <c r="K5"/>
  <c r="K6"/>
  <c r="K4" l="1"/>
  <c r="N3" i="5" l="1"/>
  <c r="M3"/>
  <c r="J3"/>
  <c r="I3"/>
  <c r="AH43" i="6" l="1"/>
  <c r="O3" i="5" l="1"/>
  <c r="U3"/>
  <c r="A3" l="1"/>
  <c r="B3"/>
  <c r="C3"/>
  <c r="F3"/>
  <c r="E3" s="1"/>
  <c r="G3"/>
  <c r="H3"/>
  <c r="Z3"/>
  <c r="P3"/>
  <c r="Q3"/>
  <c r="R3"/>
  <c r="S3"/>
  <c r="T3"/>
  <c r="C1" i="6"/>
  <c r="AH4"/>
  <c r="AI4"/>
  <c r="AH5"/>
  <c r="AI5"/>
  <c r="AH6"/>
  <c r="AI6"/>
  <c r="AH7"/>
  <c r="AI7"/>
  <c r="AH8"/>
  <c r="AI8"/>
  <c r="AH9"/>
  <c r="AI9"/>
  <c r="AH10"/>
  <c r="AI10"/>
  <c r="AH11"/>
  <c r="AI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4"/>
  <c r="AG11" i="8" l="1"/>
  <c r="AG13"/>
  <c r="AG10"/>
  <c r="AG6"/>
  <c r="AG7"/>
  <c r="AG14"/>
  <c r="AG12"/>
  <c r="AG8"/>
  <c r="AG4"/>
  <c r="AG9"/>
  <c r="AG5"/>
  <c r="AG43" i="6"/>
  <c r="E4" i="5"/>
  <c r="D3"/>
  <c r="AG40" i="6"/>
  <c r="AG5"/>
  <c r="AG37"/>
  <c r="AG26"/>
  <c r="AG34"/>
  <c r="AG35"/>
  <c r="AG28"/>
  <c r="AG25"/>
  <c r="AG41"/>
  <c r="AG4"/>
  <c r="AG18"/>
  <c r="AG30"/>
  <c r="AG33"/>
  <c r="AG17"/>
  <c r="AG14"/>
  <c r="AG39"/>
  <c r="AG7"/>
  <c r="AG19"/>
  <c r="AG8"/>
  <c r="AG9"/>
  <c r="AG31"/>
  <c r="AG44"/>
  <c r="AG6"/>
  <c r="AG23"/>
  <c r="AG11"/>
  <c r="AG13"/>
  <c r="AG38"/>
  <c r="AG12"/>
  <c r="AG21"/>
  <c r="AG20"/>
  <c r="AG29"/>
  <c r="AG15"/>
  <c r="AG27"/>
  <c r="AG10"/>
  <c r="AG42"/>
  <c r="AG36"/>
  <c r="AG24"/>
  <c r="AG22"/>
  <c r="AG32"/>
  <c r="AG16"/>
  <c r="AF13" i="8" l="1"/>
  <c r="AF10"/>
  <c r="AF6"/>
  <c r="AF14"/>
  <c r="AF8"/>
  <c r="AF4"/>
  <c r="AF9"/>
  <c r="AF5"/>
  <c r="AF11"/>
  <c r="AF7"/>
  <c r="AF12"/>
  <c r="AF13" i="6"/>
  <c r="AF34"/>
  <c r="AF24"/>
  <c r="AF12"/>
  <c r="AF43"/>
  <c r="AF17"/>
  <c r="AF6"/>
  <c r="AF8"/>
  <c r="AF19"/>
  <c r="AF18"/>
  <c r="AF28"/>
  <c r="AF40"/>
  <c r="AF21"/>
  <c r="AF37"/>
  <c r="AF22"/>
  <c r="AF39"/>
  <c r="AF30"/>
  <c r="AF15"/>
  <c r="AF9"/>
  <c r="AF32"/>
  <c r="AF23"/>
  <c r="AF29"/>
  <c r="AF27"/>
  <c r="AF35"/>
  <c r="AF20"/>
  <c r="AF4"/>
  <c r="AF5"/>
  <c r="AF42"/>
  <c r="AF33"/>
  <c r="AF25"/>
  <c r="AF16"/>
  <c r="AF41"/>
  <c r="AF36"/>
  <c r="AF44"/>
  <c r="AF38"/>
  <c r="AF11"/>
  <c r="AF14"/>
  <c r="AF31"/>
  <c r="AF26"/>
  <c r="AF10"/>
  <c r="AF7"/>
</calcChain>
</file>

<file path=xl/comments1.xml><?xml version="1.0" encoding="utf-8"?>
<comments xmlns="http://schemas.openxmlformats.org/spreadsheetml/2006/main">
  <authors>
    <author>Fen</author>
    <author>manon</author>
    <author>Fen.Wu</author>
  </authors>
  <commentList>
    <comment ref="F3" authorId="0">
      <text>
        <r>
          <rPr>
            <b/>
            <sz val="12"/>
            <color indexed="81"/>
            <rFont val="細明體"/>
            <family val="3"/>
            <charset val="136"/>
          </rPr>
          <t>請使用下拉清單選取僑居國</t>
        </r>
      </text>
    </comment>
    <comment ref="C9" authorId="1">
      <text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9/30</t>
        </r>
        <r>
          <rPr>
            <sz val="9"/>
            <color indexed="81"/>
            <rFont val="細明體"/>
            <family val="3"/>
            <charset val="136"/>
          </rPr>
          <t xml:space="preserve">
例如：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10/1</t>
        </r>
      </text>
    </comment>
    <comment ref="F9" authorId="1">
      <text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9/30</t>
        </r>
        <r>
          <rPr>
            <sz val="9"/>
            <color indexed="81"/>
            <rFont val="細明體"/>
            <family val="3"/>
            <charset val="136"/>
          </rPr>
          <t xml:space="preserve">
例如：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10/10</t>
        </r>
      </text>
    </comment>
    <comment ref="C10" authorId="2">
      <text>
        <r>
          <rPr>
            <b/>
            <sz val="9"/>
            <color indexed="81"/>
            <rFont val="細明體"/>
            <family val="3"/>
            <charset val="136"/>
          </rPr>
          <t xml:space="preserve">請以24時制輸入
</t>
        </r>
        <r>
          <rPr>
            <sz val="9"/>
            <color indexed="81"/>
            <rFont val="細明體"/>
            <family val="3"/>
            <charset val="136"/>
          </rPr>
          <t>例如：08:30
例如：16:30</t>
        </r>
      </text>
    </comment>
    <comment ref="F10" authorId="2">
      <text>
        <r>
          <rPr>
            <b/>
            <sz val="9"/>
            <color indexed="81"/>
            <rFont val="細明體"/>
            <family val="3"/>
            <charset val="136"/>
          </rPr>
          <t>請以</t>
        </r>
        <r>
          <rPr>
            <b/>
            <sz val="9"/>
            <color indexed="81"/>
            <rFont val="Tahoma"/>
            <family val="2"/>
          </rPr>
          <t>24</t>
        </r>
        <r>
          <rPr>
            <b/>
            <sz val="9"/>
            <color indexed="81"/>
            <rFont val="細明體"/>
            <family val="3"/>
            <charset val="136"/>
          </rPr>
          <t xml:space="preserve">時制輸入
</t>
        </r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08:30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16:30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Fen.Wu</author>
  </authors>
  <commentList>
    <comment ref="AE2" authorId="0">
      <text>
        <r>
          <rPr>
            <b/>
            <sz val="9"/>
            <color indexed="81"/>
            <rFont val="細明體"/>
            <family val="3"/>
            <charset val="136"/>
          </rPr>
          <t>系網科技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匯入前請確認身分別(目前預設僑胞)
</t>
        </r>
        <r>
          <rPr>
            <b/>
            <sz val="9"/>
            <color indexed="81"/>
            <rFont val="細明體"/>
            <family val="3"/>
            <charset val="136"/>
          </rPr>
          <t>僑胞2</t>
        </r>
        <r>
          <rPr>
            <sz val="9"/>
            <color indexed="81"/>
            <rFont val="細明體"/>
            <family val="3"/>
            <charset val="136"/>
          </rPr>
          <t>=持有僑居國護照，並未持有我國護照之僑胞。</t>
        </r>
      </text>
    </comment>
  </commentList>
</comments>
</file>

<file path=xl/comments3.xml><?xml version="1.0" encoding="utf-8"?>
<comments xmlns="http://schemas.openxmlformats.org/spreadsheetml/2006/main">
  <authors>
    <author>Fen.Wu</author>
  </authors>
  <commentList>
    <comment ref="AE2" authorId="0">
      <text>
        <r>
          <rPr>
            <b/>
            <sz val="9"/>
            <color indexed="81"/>
            <rFont val="細明體"/>
            <family val="3"/>
            <charset val="136"/>
          </rPr>
          <t>系網科技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匯入前請確認身分別(目前預設僑胞)
</t>
        </r>
        <r>
          <rPr>
            <b/>
            <sz val="9"/>
            <color indexed="81"/>
            <rFont val="細明體"/>
            <family val="3"/>
            <charset val="136"/>
          </rPr>
          <t>僑胞2</t>
        </r>
        <r>
          <rPr>
            <sz val="9"/>
            <color indexed="81"/>
            <rFont val="細明體"/>
            <family val="3"/>
            <charset val="136"/>
          </rPr>
          <t>=持有僑居國護照，並未持有我國護照之僑胞。</t>
        </r>
      </text>
    </comment>
  </commentList>
</comments>
</file>

<file path=xl/sharedStrings.xml><?xml version="1.0" encoding="utf-8"?>
<sst xmlns="http://schemas.openxmlformats.org/spreadsheetml/2006/main" count="905" uniqueCount="530">
  <si>
    <t>02-12345678</t>
  </si>
  <si>
    <t>駐外館處或華僑文教服務中心初審</t>
    <phoneticPr fontId="2" type="noConversion"/>
  </si>
  <si>
    <t>First name</t>
    <phoneticPr fontId="2" type="noConversion"/>
  </si>
  <si>
    <t>Last name</t>
    <phoneticPr fontId="2" type="noConversion"/>
  </si>
  <si>
    <t>MING-MING</t>
  </si>
  <si>
    <t>洲別</t>
    <phoneticPr fontId="1" type="noConversion"/>
  </si>
  <si>
    <t>團名：</t>
    <phoneticPr fontId="2" type="noConversion"/>
  </si>
  <si>
    <t>僑胞</t>
  </si>
  <si>
    <t>身分別</t>
    <phoneticPr fontId="1" type="noConversion"/>
  </si>
  <si>
    <t>01</t>
  </si>
  <si>
    <t>004</t>
  </si>
  <si>
    <t>04</t>
  </si>
  <si>
    <t>008</t>
  </si>
  <si>
    <t>03</t>
  </si>
  <si>
    <t>012</t>
  </si>
  <si>
    <t>02</t>
  </si>
  <si>
    <t>016</t>
  </si>
  <si>
    <t>020</t>
  </si>
  <si>
    <t>024</t>
  </si>
  <si>
    <t>06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</si>
  <si>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</si>
  <si>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</si>
  <si>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</si>
  <si>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</si>
  <si>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</si>
  <si>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</si>
  <si>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</si>
  <si>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</si>
  <si>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</si>
  <si>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</si>
  <si>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</si>
  <si>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064</t>
  </si>
  <si>
    <t>068</t>
  </si>
  <si>
    <t>070</t>
  </si>
  <si>
    <t>072</t>
  </si>
  <si>
    <t>076</t>
  </si>
  <si>
    <t>084</t>
  </si>
  <si>
    <t>090</t>
  </si>
  <si>
    <t>096</t>
  </si>
  <si>
    <t>100</t>
  </si>
  <si>
    <t>104</t>
  </si>
  <si>
    <t>108</t>
  </si>
  <si>
    <t>112</t>
  </si>
  <si>
    <t>116</t>
  </si>
  <si>
    <t>120</t>
  </si>
  <si>
    <t>05</t>
  </si>
  <si>
    <t>124</t>
  </si>
  <si>
    <t>132</t>
  </si>
  <si>
    <t>140</t>
  </si>
  <si>
    <t>144</t>
  </si>
  <si>
    <t>148</t>
  </si>
  <si>
    <t>152</t>
  </si>
  <si>
    <t>170</t>
  </si>
  <si>
    <t>174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</si>
  <si>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</si>
  <si>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</si>
  <si>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</si>
  <si>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</si>
  <si>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</si>
  <si>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</si>
  <si>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</si>
  <si>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</si>
  <si>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</si>
  <si>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</si>
  <si>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</si>
  <si>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</si>
  <si>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</si>
  <si>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</si>
  <si>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</si>
  <si>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</si>
  <si>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</si>
  <si>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</si>
  <si>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242</t>
  </si>
  <si>
    <t>246</t>
  </si>
  <si>
    <t>250</t>
  </si>
  <si>
    <t>262</t>
  </si>
  <si>
    <t>266</t>
  </si>
  <si>
    <t>268</t>
  </si>
  <si>
    <t>270</t>
  </si>
  <si>
    <t>276</t>
  </si>
  <si>
    <t>288</t>
  </si>
  <si>
    <t>296</t>
  </si>
  <si>
    <t>300</t>
  </si>
  <si>
    <t>308</t>
  </si>
  <si>
    <t>320</t>
  </si>
  <si>
    <t>324</t>
  </si>
  <si>
    <t>328</t>
  </si>
  <si>
    <t>332</t>
  </si>
  <si>
    <t>336</t>
  </si>
  <si>
    <t>340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</si>
  <si>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</si>
  <si>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</si>
  <si>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</si>
  <si>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</si>
  <si>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</si>
  <si>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</si>
  <si>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</si>
  <si>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</si>
  <si>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</si>
  <si>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</si>
  <si>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</si>
  <si>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</si>
  <si>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</si>
  <si>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</si>
  <si>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</si>
  <si>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</si>
  <si>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</si>
  <si>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</si>
  <si>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</si>
  <si>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</si>
  <si>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</si>
  <si>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</si>
  <si>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</si>
  <si>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</si>
  <si>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</si>
  <si>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</si>
  <si>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</si>
  <si>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</si>
  <si>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450</t>
  </si>
  <si>
    <t>454</t>
  </si>
  <si>
    <t>458</t>
  </si>
  <si>
    <t>462</t>
  </si>
  <si>
    <t>466</t>
  </si>
  <si>
    <t>470</t>
  </si>
  <si>
    <t>478</t>
  </si>
  <si>
    <t>480</t>
  </si>
  <si>
    <t>484</t>
  </si>
  <si>
    <t>492</t>
  </si>
  <si>
    <t>496</t>
  </si>
  <si>
    <t>498</t>
  </si>
  <si>
    <t>504</t>
  </si>
  <si>
    <t>508</t>
  </si>
  <si>
    <t>512</t>
  </si>
  <si>
    <t>516</t>
  </si>
  <si>
    <t>520</t>
  </si>
  <si>
    <t>524</t>
  </si>
  <si>
    <t>528</t>
  </si>
  <si>
    <t>540</t>
  </si>
  <si>
    <t>548</t>
  </si>
  <si>
    <t>554</t>
  </si>
  <si>
    <t>562</t>
  </si>
  <si>
    <t>566</t>
  </si>
  <si>
    <t>570</t>
  </si>
  <si>
    <t>578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</si>
  <si>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</si>
  <si>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</si>
  <si>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</si>
  <si>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</si>
  <si>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</si>
  <si>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</si>
  <si>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</si>
  <si>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</si>
  <si>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</si>
  <si>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616</t>
  </si>
  <si>
    <t>620</t>
  </si>
  <si>
    <t>624</t>
  </si>
  <si>
    <t>626</t>
  </si>
  <si>
    <t>634</t>
  </si>
  <si>
    <t>638</t>
  </si>
  <si>
    <t>642</t>
  </si>
  <si>
    <t>643</t>
  </si>
  <si>
    <t>646</t>
  </si>
  <si>
    <t>659</t>
  </si>
  <si>
    <t>662</t>
  </si>
  <si>
    <t>670</t>
  </si>
  <si>
    <t>674</t>
  </si>
  <si>
    <t>678</t>
  </si>
  <si>
    <t>682</t>
  </si>
  <si>
    <t>686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</si>
  <si>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</si>
  <si>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</si>
  <si>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</si>
  <si>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</si>
  <si>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</si>
  <si>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</si>
  <si>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</si>
  <si>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</si>
  <si>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</si>
  <si>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</si>
  <si>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736</t>
  </si>
  <si>
    <t>740</t>
  </si>
  <si>
    <t>748</t>
  </si>
  <si>
    <t>752</t>
  </si>
  <si>
    <t>756</t>
  </si>
  <si>
    <t>760</t>
  </si>
  <si>
    <t>762</t>
  </si>
  <si>
    <t>764</t>
  </si>
  <si>
    <t>768</t>
  </si>
  <si>
    <t>776</t>
  </si>
  <si>
    <t>780</t>
  </si>
  <si>
    <t>784</t>
  </si>
  <si>
    <t>788</t>
  </si>
  <si>
    <t>792</t>
  </si>
  <si>
    <t>795</t>
  </si>
  <si>
    <t>798</t>
  </si>
  <si>
    <t>800</t>
  </si>
  <si>
    <t>804</t>
  </si>
  <si>
    <t>807</t>
  </si>
  <si>
    <t>818</t>
  </si>
  <si>
    <t>826</t>
  </si>
  <si>
    <t>834</t>
  </si>
  <si>
    <t>840</t>
  </si>
  <si>
    <t>854</t>
  </si>
  <si>
    <t>858</t>
  </si>
  <si>
    <t>860</t>
  </si>
  <si>
    <t>862</t>
  </si>
  <si>
    <t>882</t>
  </si>
  <si>
    <t>887</t>
  </si>
  <si>
    <t>891</t>
  </si>
  <si>
    <t>894</t>
  </si>
  <si>
    <t>08</t>
  </si>
  <si>
    <t>國家代碼</t>
    <phoneticPr fontId="1" type="noConversion"/>
  </si>
  <si>
    <t>僑胞2</t>
    <phoneticPr fontId="1" type="noConversion"/>
  </si>
  <si>
    <t xml:space="preserve"> 初審意見：                                                    駐外館處或華僑文教服務中心簽章：
 □ 全團團員均符合參加資格。
 □ 其他：</t>
    <phoneticPr fontId="2" type="noConversion"/>
  </si>
  <si>
    <t>團長</t>
    <phoneticPr fontId="2" type="noConversion"/>
  </si>
  <si>
    <t>團員</t>
    <phoneticPr fontId="2" type="noConversion"/>
  </si>
  <si>
    <t>Y</t>
    <phoneticPr fontId="2" type="noConversion"/>
  </si>
  <si>
    <t>序
號</t>
    <phoneticPr fontId="2" type="noConversion"/>
  </si>
  <si>
    <t>職稱</t>
    <phoneticPr fontId="2" type="noConversion"/>
  </si>
  <si>
    <t>中文姓名</t>
    <phoneticPr fontId="2" type="noConversion"/>
  </si>
  <si>
    <t>出生日期</t>
    <phoneticPr fontId="2" type="noConversion"/>
  </si>
  <si>
    <t>出生日期
（西元）</t>
    <phoneticPr fontId="2" type="noConversion"/>
  </si>
  <si>
    <t>在臺
聯絡電話</t>
    <phoneticPr fontId="2" type="noConversion"/>
  </si>
  <si>
    <t>僑社職
務名稱</t>
    <phoneticPr fontId="1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</si>
  <si>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</si>
  <si>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</si>
  <si>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</si>
  <si>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填寫
範例</t>
    <phoneticPr fontId="2" type="noConversion"/>
  </si>
  <si>
    <t>WANG</t>
    <phoneticPr fontId="2" type="noConversion"/>
  </si>
  <si>
    <t>男</t>
    <phoneticPr fontId="2" type="noConversion"/>
  </si>
  <si>
    <t>臺灣同鄉會會長</t>
    <phoneticPr fontId="1" type="noConversion"/>
  </si>
  <si>
    <t>性
別</t>
    <phoneticPr fontId="2" type="noConversion"/>
  </si>
  <si>
    <t>僑居國
聯絡電話</t>
    <phoneticPr fontId="2" type="noConversion"/>
  </si>
  <si>
    <t>1-12-1234567</t>
    <phoneticPr fontId="1" type="noConversion"/>
  </si>
  <si>
    <t>英文姓名</t>
    <phoneticPr fontId="2" type="noConversion"/>
  </si>
  <si>
    <t>備 註</t>
    <phoneticPr fontId="2" type="noConversion"/>
  </si>
  <si>
    <t>○○○之配偶</t>
    <phoneticPr fontId="1" type="noConversion"/>
  </si>
  <si>
    <r>
      <rPr>
        <sz val="14"/>
        <color indexed="12"/>
        <rFont val="標楷體"/>
        <family val="4"/>
        <charset val="136"/>
      </rPr>
      <t>團名</t>
    </r>
    <phoneticPr fontId="1" type="noConversion"/>
  </si>
  <si>
    <r>
      <rPr>
        <sz val="12"/>
        <color indexed="12"/>
        <rFont val="標楷體"/>
        <family val="4"/>
        <charset val="136"/>
      </rPr>
      <t>全團人數</t>
    </r>
    <phoneticPr fontId="1" type="noConversion"/>
  </si>
  <si>
    <r>
      <rPr>
        <sz val="14"/>
        <color indexed="12"/>
        <rFont val="標楷體"/>
        <family val="4"/>
        <charset val="136"/>
      </rPr>
      <t>團長</t>
    </r>
    <phoneticPr fontId="1" type="noConversion"/>
  </si>
  <si>
    <r>
      <rPr>
        <sz val="14"/>
        <rFont val="標楷體"/>
        <family val="4"/>
        <charset val="136"/>
      </rPr>
      <t>洲別</t>
    </r>
    <phoneticPr fontId="1" type="noConversion"/>
  </si>
  <si>
    <r>
      <rPr>
        <sz val="12"/>
        <rFont val="標楷體"/>
        <family val="4"/>
        <charset val="136"/>
      </rPr>
      <t>國家代碼</t>
    </r>
    <phoneticPr fontId="1" type="noConversion"/>
  </si>
  <si>
    <r>
      <rPr>
        <sz val="14"/>
        <color indexed="12"/>
        <rFont val="標楷體"/>
        <family val="4"/>
        <charset val="136"/>
      </rPr>
      <t>僑居國</t>
    </r>
    <phoneticPr fontId="1" type="noConversion"/>
  </si>
  <si>
    <r>
      <rPr>
        <sz val="12"/>
        <color indexed="12"/>
        <rFont val="標楷體"/>
        <family val="4"/>
        <charset val="136"/>
      </rPr>
      <t>在臺聯絡人</t>
    </r>
    <phoneticPr fontId="1" type="noConversion"/>
  </si>
  <si>
    <r>
      <rPr>
        <sz val="12"/>
        <color indexed="12"/>
        <rFont val="標楷體"/>
        <family val="4"/>
        <charset val="136"/>
      </rPr>
      <t>在臺聯絡電話</t>
    </r>
    <phoneticPr fontId="1" type="noConversion"/>
  </si>
  <si>
    <r>
      <rPr>
        <sz val="14"/>
        <color indexed="12"/>
        <rFont val="標楷體"/>
        <family val="4"/>
        <charset val="136"/>
      </rPr>
      <t>抵臺</t>
    </r>
    <phoneticPr fontId="8" type="noConversion"/>
  </si>
  <si>
    <r>
      <rPr>
        <sz val="14"/>
        <color indexed="12"/>
        <rFont val="標楷體"/>
        <family val="4"/>
        <charset val="136"/>
      </rPr>
      <t>離臺</t>
    </r>
    <phoneticPr fontId="8" type="noConversion"/>
  </si>
  <si>
    <r>
      <rPr>
        <sz val="12"/>
        <color indexed="12"/>
        <rFont val="標楷體"/>
        <family val="4"/>
        <charset val="136"/>
      </rPr>
      <t>是否派車</t>
    </r>
    <phoneticPr fontId="1" type="noConversion"/>
  </si>
  <si>
    <r>
      <rPr>
        <sz val="12"/>
        <color indexed="12"/>
        <rFont val="標楷體"/>
        <family val="4"/>
        <charset val="136"/>
      </rPr>
      <t>派車人數</t>
    </r>
    <phoneticPr fontId="1" type="noConversion"/>
  </si>
  <si>
    <r>
      <rPr>
        <sz val="12"/>
        <color indexed="12"/>
        <rFont val="標楷體"/>
        <family val="4"/>
        <charset val="136"/>
      </rPr>
      <t>無派車需求之交通工具</t>
    </r>
    <phoneticPr fontId="1" type="noConversion"/>
  </si>
  <si>
    <r>
      <rPr>
        <sz val="12"/>
        <color indexed="12"/>
        <rFont val="標楷體"/>
        <family val="4"/>
        <charset val="136"/>
      </rPr>
      <t>日期</t>
    </r>
    <phoneticPr fontId="1" type="noConversion"/>
  </si>
  <si>
    <r>
      <rPr>
        <sz val="12"/>
        <color indexed="12"/>
        <rFont val="標楷體"/>
        <family val="4"/>
        <charset val="136"/>
      </rPr>
      <t>時間</t>
    </r>
    <phoneticPr fontId="1" type="noConversion"/>
  </si>
  <si>
    <r>
      <rPr>
        <sz val="12"/>
        <color indexed="12"/>
        <rFont val="標楷體"/>
        <family val="4"/>
        <charset val="136"/>
      </rPr>
      <t>班機</t>
    </r>
    <phoneticPr fontId="1" type="noConversion"/>
  </si>
  <si>
    <r>
      <rPr>
        <sz val="12"/>
        <color indexed="12"/>
        <rFont val="標楷體"/>
        <family val="4"/>
        <charset val="136"/>
      </rPr>
      <t>日期</t>
    </r>
    <phoneticPr fontId="1" type="noConversion"/>
  </si>
  <si>
    <r>
      <rPr>
        <sz val="12"/>
        <color indexed="12"/>
        <rFont val="標楷體"/>
        <family val="4"/>
        <charset val="136"/>
      </rPr>
      <t>住宿旅館</t>
    </r>
    <phoneticPr fontId="1" type="noConversion"/>
  </si>
  <si>
    <t>住宿旅館</t>
    <phoneticPr fontId="1" type="noConversion"/>
  </si>
  <si>
    <t>王明明</t>
    <phoneticPr fontId="2" type="noConversion"/>
  </si>
  <si>
    <t>姓名</t>
    <phoneticPr fontId="2" type="noConversion"/>
  </si>
  <si>
    <t>588</t>
    <phoneticPr fontId="1" type="noConversion"/>
  </si>
  <si>
    <t>安地卡</t>
    <phoneticPr fontId="1" type="noConversion"/>
  </si>
  <si>
    <t>156</t>
    <phoneticPr fontId="1" type="noConversion"/>
  </si>
  <si>
    <t>158</t>
    <phoneticPr fontId="1" type="noConversion"/>
  </si>
  <si>
    <t>499</t>
    <phoneticPr fontId="1" type="noConversion"/>
  </si>
  <si>
    <t>688</t>
    <phoneticPr fontId="1" type="noConversion"/>
  </si>
  <si>
    <t>999</t>
    <phoneticPr fontId="1" type="noConversion"/>
  </si>
  <si>
    <r>
      <rPr>
        <sz val="14"/>
        <color theme="1"/>
        <rFont val="標楷體"/>
        <family val="4"/>
        <charset val="136"/>
      </rPr>
      <t>僑居國</t>
    </r>
  </si>
  <si>
    <r>
      <rPr>
        <sz val="14"/>
        <color theme="1"/>
        <rFont val="標楷體"/>
        <family val="4"/>
        <charset val="136"/>
      </rPr>
      <t>在臺聯絡人</t>
    </r>
    <phoneticPr fontId="1" type="noConversion"/>
  </si>
  <si>
    <r>
      <rPr>
        <sz val="14"/>
        <color theme="1"/>
        <rFont val="標楷體"/>
        <family val="4"/>
        <charset val="136"/>
      </rPr>
      <t>在臺聯絡電話</t>
    </r>
    <phoneticPr fontId="1" type="noConversion"/>
  </si>
  <si>
    <r>
      <rPr>
        <sz val="14"/>
        <color theme="1"/>
        <rFont val="標楷體"/>
        <family val="4"/>
        <charset val="136"/>
      </rPr>
      <t>海外委託旅行社</t>
    </r>
    <phoneticPr fontId="1" type="noConversion"/>
  </si>
  <si>
    <r>
      <rPr>
        <sz val="14"/>
        <color theme="1"/>
        <rFont val="標楷體"/>
        <family val="4"/>
        <charset val="136"/>
      </rPr>
      <t>海外旅行社電話</t>
    </r>
    <phoneticPr fontId="1" type="noConversion"/>
  </si>
  <si>
    <r>
      <rPr>
        <sz val="14"/>
        <color theme="1"/>
        <rFont val="標楷體"/>
        <family val="4"/>
        <charset val="136"/>
      </rPr>
      <t>抵
臺</t>
    </r>
    <phoneticPr fontId="1" type="noConversion"/>
  </si>
  <si>
    <r>
      <rPr>
        <sz val="14"/>
        <color theme="1"/>
        <rFont val="標楷體"/>
        <family val="4"/>
        <charset val="136"/>
      </rPr>
      <t>日期</t>
    </r>
    <phoneticPr fontId="1" type="noConversion"/>
  </si>
  <si>
    <r>
      <rPr>
        <sz val="14"/>
        <color theme="1"/>
        <rFont val="標楷體"/>
        <family val="4"/>
        <charset val="136"/>
      </rPr>
      <t>離
臺</t>
    </r>
    <phoneticPr fontId="1" type="noConversion"/>
  </si>
  <si>
    <r>
      <rPr>
        <sz val="14"/>
        <color theme="1"/>
        <rFont val="標楷體"/>
        <family val="4"/>
        <charset val="136"/>
      </rPr>
      <t>時間</t>
    </r>
    <phoneticPr fontId="1" type="noConversion"/>
  </si>
  <si>
    <r>
      <rPr>
        <sz val="14"/>
        <color theme="1"/>
        <rFont val="標楷體"/>
        <family val="4"/>
        <charset val="136"/>
      </rPr>
      <t>班機</t>
    </r>
    <phoneticPr fontId="1" type="noConversion"/>
  </si>
  <si>
    <r>
      <rPr>
        <sz val="14"/>
        <color theme="1"/>
        <rFont val="標楷體"/>
        <family val="4"/>
        <charset val="136"/>
      </rPr>
      <t>僑委會
派車需求</t>
    </r>
    <phoneticPr fontId="1" type="noConversion"/>
  </si>
  <si>
    <r>
      <rPr>
        <sz val="14"/>
        <color theme="1"/>
        <rFont val="標楷體"/>
        <family val="4"/>
        <charset val="136"/>
      </rPr>
      <t>□有：</t>
    </r>
    <phoneticPr fontId="1" type="noConversion"/>
  </si>
  <si>
    <r>
      <rPr>
        <sz val="14"/>
        <color theme="1"/>
        <rFont val="標楷體"/>
        <family val="4"/>
        <charset val="136"/>
      </rPr>
      <t>人</t>
    </r>
  </si>
  <si>
    <r>
      <rPr>
        <sz val="12"/>
        <color theme="1"/>
        <rFont val="新細明體"/>
        <family val="1"/>
        <charset val="136"/>
      </rPr>
      <t>阿富汗</t>
    </r>
  </si>
  <si>
    <r>
      <rPr>
        <sz val="12"/>
        <color theme="1"/>
        <rFont val="新細明體"/>
        <family val="1"/>
        <charset val="136"/>
      </rPr>
      <t>阿爾巴尼亞</t>
    </r>
  </si>
  <si>
    <r>
      <rPr>
        <sz val="12"/>
        <color theme="1"/>
        <rFont val="新細明體"/>
        <family val="1"/>
        <charset val="136"/>
      </rPr>
      <t>阿爾及利亞</t>
    </r>
  </si>
  <si>
    <r>
      <rPr>
        <sz val="12"/>
        <color theme="1"/>
        <rFont val="新細明體"/>
        <family val="1"/>
        <charset val="136"/>
      </rPr>
      <t>美屬薩摩亞</t>
    </r>
  </si>
  <si>
    <r>
      <rPr>
        <sz val="12"/>
        <color theme="1"/>
        <rFont val="新細明體"/>
        <family val="1"/>
        <charset val="136"/>
      </rPr>
      <t>安道爾</t>
    </r>
  </si>
  <si>
    <r>
      <rPr>
        <sz val="12"/>
        <color theme="1"/>
        <rFont val="新細明體"/>
        <family val="1"/>
        <charset val="136"/>
      </rPr>
      <t>安哥拉</t>
    </r>
  </si>
  <si>
    <r>
      <rPr>
        <sz val="12"/>
        <color theme="1"/>
        <rFont val="新細明體"/>
        <family val="1"/>
        <charset val="136"/>
      </rPr>
      <t>亞塞拜然</t>
    </r>
  </si>
  <si>
    <r>
      <rPr>
        <sz val="12"/>
        <color theme="1"/>
        <rFont val="新細明體"/>
        <family val="1"/>
        <charset val="136"/>
      </rPr>
      <t>阿根廷</t>
    </r>
  </si>
  <si>
    <r>
      <rPr>
        <sz val="12"/>
        <color theme="1"/>
        <rFont val="新細明體"/>
        <family val="1"/>
        <charset val="136"/>
      </rPr>
      <t>澳大利亞</t>
    </r>
  </si>
  <si>
    <r>
      <rPr>
        <sz val="12"/>
        <color theme="1"/>
        <rFont val="新細明體"/>
        <family val="1"/>
        <charset val="136"/>
      </rPr>
      <t>奧地利</t>
    </r>
  </si>
  <si>
    <r>
      <rPr>
        <sz val="12"/>
        <color theme="1"/>
        <rFont val="新細明體"/>
        <family val="1"/>
        <charset val="136"/>
      </rPr>
      <t>巴哈馬</t>
    </r>
  </si>
  <si>
    <r>
      <rPr>
        <sz val="12"/>
        <color theme="1"/>
        <rFont val="新細明體"/>
        <family val="1"/>
        <charset val="136"/>
      </rPr>
      <t>巴林</t>
    </r>
  </si>
  <si>
    <r>
      <rPr>
        <sz val="12"/>
        <color theme="1"/>
        <rFont val="新細明體"/>
        <family val="1"/>
        <charset val="136"/>
      </rPr>
      <t>孟加拉</t>
    </r>
  </si>
  <si>
    <r>
      <rPr>
        <sz val="12"/>
        <color theme="1"/>
        <rFont val="新細明體"/>
        <family val="1"/>
        <charset val="136"/>
      </rPr>
      <t>亞美尼亞</t>
    </r>
  </si>
  <si>
    <r>
      <rPr>
        <sz val="12"/>
        <color theme="1"/>
        <rFont val="新細明體"/>
        <family val="1"/>
        <charset val="136"/>
      </rPr>
      <t>巴貝多</t>
    </r>
  </si>
  <si>
    <r>
      <rPr>
        <sz val="12"/>
        <color theme="1"/>
        <rFont val="新細明體"/>
        <family val="1"/>
        <charset val="136"/>
      </rPr>
      <t>比利時</t>
    </r>
  </si>
  <si>
    <r>
      <rPr>
        <sz val="12"/>
        <color theme="1"/>
        <rFont val="新細明體"/>
        <family val="1"/>
        <charset val="136"/>
      </rPr>
      <t>不丹</t>
    </r>
  </si>
  <si>
    <r>
      <rPr>
        <sz val="12"/>
        <color theme="1"/>
        <rFont val="新細明體"/>
        <family val="1"/>
        <charset val="136"/>
      </rPr>
      <t>玻利維亞</t>
    </r>
  </si>
  <si>
    <r>
      <rPr>
        <sz val="12"/>
        <color theme="1"/>
        <rFont val="新細明體"/>
        <family val="1"/>
        <charset val="136"/>
      </rPr>
      <t>波士尼亞赫塞哥維納</t>
    </r>
  </si>
  <si>
    <r>
      <rPr>
        <sz val="12"/>
        <color theme="1"/>
        <rFont val="新細明體"/>
        <family val="1"/>
        <charset val="136"/>
      </rPr>
      <t>波札那</t>
    </r>
  </si>
  <si>
    <r>
      <rPr>
        <sz val="12"/>
        <color theme="1"/>
        <rFont val="新細明體"/>
        <family val="1"/>
        <charset val="136"/>
      </rPr>
      <t>巴西</t>
    </r>
  </si>
  <si>
    <r>
      <rPr>
        <sz val="12"/>
        <color theme="1"/>
        <rFont val="新細明體"/>
        <family val="1"/>
        <charset val="136"/>
      </rPr>
      <t>貝里斯</t>
    </r>
  </si>
  <si>
    <r>
      <rPr>
        <sz val="12"/>
        <color theme="1"/>
        <rFont val="新細明體"/>
        <family val="1"/>
        <charset val="136"/>
      </rPr>
      <t>索羅門群島</t>
    </r>
    <phoneticPr fontId="1" type="noConversion"/>
  </si>
  <si>
    <r>
      <rPr>
        <sz val="12"/>
        <color theme="1"/>
        <rFont val="新細明體"/>
        <family val="1"/>
        <charset val="136"/>
      </rPr>
      <t>汶萊</t>
    </r>
  </si>
  <si>
    <r>
      <rPr>
        <sz val="12"/>
        <color theme="1"/>
        <rFont val="新細明體"/>
        <family val="1"/>
        <charset val="136"/>
      </rPr>
      <t>保加利亞</t>
    </r>
  </si>
  <si>
    <r>
      <rPr>
        <sz val="12"/>
        <color theme="1"/>
        <rFont val="新細明體"/>
        <family val="1"/>
        <charset val="136"/>
      </rPr>
      <t>緬甸</t>
    </r>
  </si>
  <si>
    <r>
      <rPr>
        <sz val="12"/>
        <color theme="1"/>
        <rFont val="細明體"/>
        <family val="3"/>
        <charset val="136"/>
      </rPr>
      <t>蒲隆地</t>
    </r>
    <phoneticPr fontId="1" type="noConversion"/>
  </si>
  <si>
    <r>
      <rPr>
        <sz val="12"/>
        <color theme="1"/>
        <rFont val="新細明體"/>
        <family val="1"/>
        <charset val="136"/>
      </rPr>
      <t>白俄羅斯</t>
    </r>
  </si>
  <si>
    <r>
      <rPr>
        <sz val="12"/>
        <color theme="1"/>
        <rFont val="新細明體"/>
        <family val="1"/>
        <charset val="136"/>
      </rPr>
      <t>柬埔寨</t>
    </r>
  </si>
  <si>
    <r>
      <rPr>
        <sz val="12"/>
        <color theme="1"/>
        <rFont val="新細明體"/>
        <family val="1"/>
        <charset val="136"/>
      </rPr>
      <t>喀麥隆</t>
    </r>
  </si>
  <si>
    <r>
      <rPr>
        <sz val="12"/>
        <color theme="1"/>
        <rFont val="新細明體"/>
        <family val="1"/>
        <charset val="136"/>
      </rPr>
      <t>加拿大</t>
    </r>
  </si>
  <si>
    <r>
      <rPr>
        <sz val="12"/>
        <color theme="1"/>
        <rFont val="新細明體"/>
        <family val="1"/>
        <charset val="136"/>
      </rPr>
      <t>維德角</t>
    </r>
    <phoneticPr fontId="1" type="noConversion"/>
  </si>
  <si>
    <r>
      <rPr>
        <sz val="12"/>
        <color theme="1"/>
        <rFont val="新細明體"/>
        <family val="1"/>
        <charset val="136"/>
      </rPr>
      <t>中非</t>
    </r>
  </si>
  <si>
    <r>
      <rPr>
        <sz val="12"/>
        <color theme="1"/>
        <rFont val="新細明體"/>
        <family val="1"/>
        <charset val="136"/>
      </rPr>
      <t>斯里蘭卡</t>
    </r>
  </si>
  <si>
    <r>
      <rPr>
        <sz val="12"/>
        <color theme="1"/>
        <rFont val="新細明體"/>
        <family val="1"/>
        <charset val="136"/>
      </rPr>
      <t>查德</t>
    </r>
  </si>
  <si>
    <r>
      <rPr>
        <sz val="12"/>
        <color theme="1"/>
        <rFont val="新細明體"/>
        <family val="1"/>
        <charset val="136"/>
      </rPr>
      <t>智利</t>
    </r>
  </si>
  <si>
    <r>
      <rPr>
        <sz val="12"/>
        <color theme="1"/>
        <rFont val="新細明體"/>
        <family val="1"/>
        <charset val="136"/>
      </rPr>
      <t>中國大陸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澳門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</si>
  <si>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1"/>
        <charset val="136"/>
      </rPr>
      <t>中國大陸</t>
    </r>
  </si>
  <si>
    <r>
      <rPr>
        <sz val="12"/>
        <color theme="1"/>
        <rFont val="新細明體"/>
        <family val="1"/>
        <charset val="136"/>
      </rPr>
      <t>中國大陸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香港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</si>
  <si>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1"/>
        <charset val="136"/>
      </rPr>
      <t>中華民國</t>
    </r>
  </si>
  <si>
    <r>
      <rPr>
        <sz val="12"/>
        <color theme="1"/>
        <rFont val="新細明體"/>
        <family val="1"/>
        <charset val="136"/>
      </rPr>
      <t>哥倫比亞</t>
    </r>
  </si>
  <si>
    <r>
      <rPr>
        <sz val="12"/>
        <color theme="1"/>
        <rFont val="新細明體"/>
        <family val="1"/>
        <charset val="136"/>
      </rPr>
      <t>葛摩聯盟</t>
    </r>
    <phoneticPr fontId="1" type="noConversion"/>
  </si>
  <si>
    <r>
      <rPr>
        <sz val="12"/>
        <color theme="1"/>
        <rFont val="新細明體"/>
        <family val="1"/>
        <charset val="136"/>
      </rPr>
      <t>剛果</t>
    </r>
  </si>
  <si>
    <r>
      <rPr>
        <sz val="12"/>
        <color theme="1"/>
        <rFont val="新細明體"/>
        <family val="1"/>
        <charset val="136"/>
      </rPr>
      <t>剛果民主共和國</t>
    </r>
    <phoneticPr fontId="1" type="noConversion"/>
  </si>
  <si>
    <r>
      <rPr>
        <sz val="12"/>
        <color theme="1"/>
        <rFont val="新細明體"/>
        <family val="1"/>
        <charset val="136"/>
      </rPr>
      <t>庫克群島</t>
    </r>
    <phoneticPr fontId="1" type="noConversion"/>
  </si>
  <si>
    <r>
      <rPr>
        <sz val="12"/>
        <color theme="1"/>
        <rFont val="新細明體"/>
        <family val="1"/>
        <charset val="136"/>
      </rPr>
      <t>哥斯大黎加</t>
    </r>
    <phoneticPr fontId="1" type="noConversion"/>
  </si>
  <si>
    <r>
      <rPr>
        <sz val="12"/>
        <color theme="1"/>
        <rFont val="新細明體"/>
        <family val="1"/>
        <charset val="136"/>
      </rPr>
      <t>克羅埃西亞</t>
    </r>
  </si>
  <si>
    <r>
      <rPr>
        <sz val="12"/>
        <color theme="1"/>
        <rFont val="新細明體"/>
        <family val="1"/>
        <charset val="136"/>
      </rPr>
      <t>古巴</t>
    </r>
  </si>
  <si>
    <r>
      <rPr>
        <sz val="12"/>
        <color theme="1"/>
        <rFont val="新細明體"/>
        <family val="1"/>
        <charset val="136"/>
      </rPr>
      <t>賽普勒斯</t>
    </r>
    <phoneticPr fontId="1" type="noConversion"/>
  </si>
  <si>
    <r>
      <rPr>
        <sz val="12"/>
        <color theme="1"/>
        <rFont val="新細明體"/>
        <family val="1"/>
        <charset val="136"/>
      </rPr>
      <t>捷克</t>
    </r>
  </si>
  <si>
    <r>
      <rPr>
        <sz val="12"/>
        <color theme="1"/>
        <rFont val="新細明體"/>
        <family val="1"/>
        <charset val="136"/>
      </rPr>
      <t>貝南</t>
    </r>
  </si>
  <si>
    <r>
      <rPr>
        <sz val="12"/>
        <color theme="1"/>
        <rFont val="新細明體"/>
        <family val="1"/>
        <charset val="136"/>
      </rPr>
      <t>丹麥</t>
    </r>
  </si>
  <si>
    <r>
      <rPr>
        <sz val="12"/>
        <color theme="1"/>
        <rFont val="新細明體"/>
        <family val="1"/>
        <charset val="136"/>
      </rPr>
      <t>多米尼克</t>
    </r>
  </si>
  <si>
    <r>
      <rPr>
        <sz val="12"/>
        <color theme="1"/>
        <rFont val="新細明體"/>
        <family val="1"/>
        <charset val="136"/>
      </rPr>
      <t>多明尼加</t>
    </r>
  </si>
  <si>
    <r>
      <rPr>
        <sz val="12"/>
        <color theme="1"/>
        <rFont val="新細明體"/>
        <family val="1"/>
        <charset val="136"/>
      </rPr>
      <t>厄瓜多</t>
    </r>
  </si>
  <si>
    <r>
      <rPr>
        <sz val="12"/>
        <color theme="1"/>
        <rFont val="新細明體"/>
        <family val="1"/>
        <charset val="136"/>
      </rPr>
      <t>薩爾瓦多</t>
    </r>
  </si>
  <si>
    <r>
      <rPr>
        <sz val="12"/>
        <color theme="1"/>
        <rFont val="新細明體"/>
        <family val="1"/>
        <charset val="136"/>
      </rPr>
      <t>赤道幾內亞</t>
    </r>
  </si>
  <si>
    <r>
      <rPr>
        <sz val="12"/>
        <color theme="1"/>
        <rFont val="新細明體"/>
        <family val="1"/>
        <charset val="136"/>
      </rPr>
      <t>衣索匹亞</t>
    </r>
  </si>
  <si>
    <r>
      <rPr>
        <sz val="12"/>
        <color theme="1"/>
        <rFont val="新細明體"/>
        <family val="1"/>
        <charset val="136"/>
      </rPr>
      <t>厄利垂亞</t>
    </r>
  </si>
  <si>
    <r>
      <rPr>
        <sz val="12"/>
        <color theme="1"/>
        <rFont val="新細明體"/>
        <family val="1"/>
        <charset val="136"/>
      </rPr>
      <t>愛沙尼亞</t>
    </r>
  </si>
  <si>
    <r>
      <rPr>
        <sz val="12"/>
        <color theme="1"/>
        <rFont val="新細明體"/>
        <family val="1"/>
        <charset val="136"/>
      </rPr>
      <t>斐濟</t>
    </r>
  </si>
  <si>
    <r>
      <rPr>
        <sz val="12"/>
        <color theme="1"/>
        <rFont val="新細明體"/>
        <family val="1"/>
        <charset val="136"/>
      </rPr>
      <t>芬蘭</t>
    </r>
  </si>
  <si>
    <r>
      <rPr>
        <sz val="12"/>
        <color theme="1"/>
        <rFont val="新細明體"/>
        <family val="1"/>
        <charset val="136"/>
      </rPr>
      <t>法國</t>
    </r>
  </si>
  <si>
    <r>
      <rPr>
        <sz val="12"/>
        <color theme="1"/>
        <rFont val="新細明體"/>
        <family val="1"/>
        <charset val="136"/>
      </rPr>
      <t>吉布地</t>
    </r>
  </si>
  <si>
    <r>
      <rPr>
        <sz val="12"/>
        <color theme="1"/>
        <rFont val="新細明體"/>
        <family val="1"/>
        <charset val="136"/>
      </rPr>
      <t>加彭</t>
    </r>
  </si>
  <si>
    <r>
      <rPr>
        <sz val="12"/>
        <color theme="1"/>
        <rFont val="新細明體"/>
        <family val="1"/>
        <charset val="136"/>
      </rPr>
      <t>喬治亞</t>
    </r>
  </si>
  <si>
    <r>
      <rPr>
        <sz val="12"/>
        <color theme="1"/>
        <rFont val="新細明體"/>
        <family val="1"/>
        <charset val="136"/>
      </rPr>
      <t>甘比亞</t>
    </r>
  </si>
  <si>
    <r>
      <rPr>
        <sz val="12"/>
        <color theme="1"/>
        <rFont val="新細明體"/>
        <family val="1"/>
        <charset val="136"/>
      </rPr>
      <t>德國</t>
    </r>
  </si>
  <si>
    <r>
      <rPr>
        <sz val="12"/>
        <color theme="1"/>
        <rFont val="新細明體"/>
        <family val="1"/>
        <charset val="136"/>
      </rPr>
      <t>迦納</t>
    </r>
  </si>
  <si>
    <r>
      <rPr>
        <sz val="12"/>
        <color theme="1"/>
        <rFont val="新細明體"/>
        <family val="1"/>
        <charset val="136"/>
      </rPr>
      <t>吉里巴斯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</si>
  <si>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希臘</t>
    </r>
  </si>
  <si>
    <r>
      <rPr>
        <sz val="12"/>
        <color theme="1"/>
        <rFont val="新細明體"/>
        <family val="1"/>
        <charset val="136"/>
      </rPr>
      <t>格瑞內達</t>
    </r>
  </si>
  <si>
    <r>
      <rPr>
        <sz val="12"/>
        <color theme="1"/>
        <rFont val="新細明體"/>
        <family val="1"/>
        <charset val="136"/>
      </rPr>
      <t>瓜地馬拉</t>
    </r>
  </si>
  <si>
    <r>
      <rPr>
        <sz val="12"/>
        <color theme="1"/>
        <rFont val="新細明體"/>
        <family val="1"/>
        <charset val="136"/>
      </rPr>
      <t>幾內亞</t>
    </r>
  </si>
  <si>
    <r>
      <rPr>
        <sz val="12"/>
        <color theme="1"/>
        <rFont val="新細明體"/>
        <family val="1"/>
        <charset val="136"/>
      </rPr>
      <t>蓋亞那</t>
    </r>
  </si>
  <si>
    <r>
      <rPr>
        <sz val="12"/>
        <color theme="1"/>
        <rFont val="新細明體"/>
        <family val="1"/>
        <charset val="136"/>
      </rPr>
      <t>海地</t>
    </r>
  </si>
  <si>
    <r>
      <rPr>
        <sz val="12"/>
        <color theme="1"/>
        <rFont val="新細明體"/>
        <family val="1"/>
        <charset val="136"/>
      </rPr>
      <t>教廷</t>
    </r>
  </si>
  <si>
    <r>
      <rPr>
        <sz val="12"/>
        <color theme="1"/>
        <rFont val="新細明體"/>
        <family val="1"/>
        <charset val="136"/>
      </rPr>
      <t>宏都拉斯</t>
    </r>
  </si>
  <si>
    <r>
      <rPr>
        <sz val="12"/>
        <color theme="1"/>
        <rFont val="新細明體"/>
        <family val="1"/>
        <charset val="136"/>
      </rPr>
      <t>匈牙利</t>
    </r>
  </si>
  <si>
    <r>
      <rPr>
        <sz val="12"/>
        <color theme="1"/>
        <rFont val="新細明體"/>
        <family val="1"/>
        <charset val="136"/>
      </rPr>
      <t>冰島</t>
    </r>
  </si>
  <si>
    <r>
      <rPr>
        <sz val="12"/>
        <color theme="1"/>
        <rFont val="新細明體"/>
        <family val="1"/>
        <charset val="136"/>
      </rPr>
      <t>印度</t>
    </r>
  </si>
  <si>
    <r>
      <rPr>
        <sz val="12"/>
        <color theme="1"/>
        <rFont val="新細明體"/>
        <family val="1"/>
        <charset val="136"/>
      </rPr>
      <t>印度尼西亞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印尼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</si>
  <si>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新細明體"/>
        <family val="1"/>
        <charset val="136"/>
      </rPr>
      <t>伊朗</t>
    </r>
  </si>
  <si>
    <r>
      <rPr>
        <sz val="12"/>
        <color theme="1"/>
        <rFont val="新細明體"/>
        <family val="1"/>
        <charset val="136"/>
      </rPr>
      <t>伊拉克</t>
    </r>
  </si>
  <si>
    <r>
      <rPr>
        <sz val="12"/>
        <color theme="1"/>
        <rFont val="新細明體"/>
        <family val="1"/>
        <charset val="136"/>
      </rPr>
      <t>愛爾蘭</t>
    </r>
  </si>
  <si>
    <r>
      <rPr>
        <sz val="12"/>
        <color theme="1"/>
        <rFont val="新細明體"/>
        <family val="1"/>
        <charset val="136"/>
      </rPr>
      <t>以色列</t>
    </r>
  </si>
  <si>
    <r>
      <rPr>
        <sz val="12"/>
        <color theme="1"/>
        <rFont val="新細明體"/>
        <family val="1"/>
        <charset val="136"/>
      </rPr>
      <t>義大利</t>
    </r>
  </si>
  <si>
    <r>
      <rPr>
        <sz val="12"/>
        <color theme="1"/>
        <rFont val="新細明體"/>
        <family val="1"/>
        <charset val="136"/>
      </rPr>
      <t>象牙海岸</t>
    </r>
  </si>
  <si>
    <r>
      <rPr>
        <sz val="12"/>
        <color theme="1"/>
        <rFont val="新細明體"/>
        <family val="1"/>
        <charset val="136"/>
      </rPr>
      <t>牙買加</t>
    </r>
  </si>
  <si>
    <r>
      <rPr>
        <sz val="12"/>
        <color theme="1"/>
        <rFont val="新細明體"/>
        <family val="1"/>
        <charset val="136"/>
      </rPr>
      <t>日本</t>
    </r>
  </si>
  <si>
    <r>
      <rPr>
        <sz val="12"/>
        <color theme="1"/>
        <rFont val="新細明體"/>
        <family val="1"/>
        <charset val="136"/>
      </rPr>
      <t>哈薩克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</si>
  <si>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約旦</t>
    </r>
  </si>
  <si>
    <r>
      <rPr>
        <sz val="12"/>
        <color theme="1"/>
        <rFont val="新細明體"/>
        <family val="1"/>
        <charset val="136"/>
      </rPr>
      <t>肯亞</t>
    </r>
  </si>
  <si>
    <r>
      <rPr>
        <sz val="12"/>
        <color theme="1"/>
        <rFont val="新細明體"/>
        <family val="1"/>
        <charset val="136"/>
      </rPr>
      <t>北韓</t>
    </r>
  </si>
  <si>
    <r>
      <rPr>
        <sz val="12"/>
        <color theme="1"/>
        <rFont val="新細明體"/>
        <family val="1"/>
        <charset val="136"/>
      </rPr>
      <t>大韓民國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南韓</t>
    </r>
    <r>
      <rPr>
        <sz val="12"/>
        <color theme="1"/>
        <rFont val="Times New Roman"/>
        <family val="1"/>
      </rPr>
      <t xml:space="preserve">) </t>
    </r>
    <phoneticPr fontId="1" type="noConversion"/>
  </si>
  <si>
    <r>
      <rPr>
        <sz val="12"/>
        <color theme="1"/>
        <rFont val="新細明體"/>
        <family val="1"/>
        <charset val="136"/>
      </rPr>
      <t>科威特</t>
    </r>
  </si>
  <si>
    <r>
      <rPr>
        <sz val="12"/>
        <color theme="1"/>
        <rFont val="新細明體"/>
        <family val="1"/>
        <charset val="136"/>
      </rPr>
      <t>吉爾吉斯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</si>
  <si>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寮國</t>
    </r>
  </si>
  <si>
    <r>
      <rPr>
        <sz val="12"/>
        <color theme="1"/>
        <rFont val="新細明體"/>
        <family val="1"/>
        <charset val="136"/>
      </rPr>
      <t>黎巴嫩</t>
    </r>
  </si>
  <si>
    <r>
      <rPr>
        <sz val="12"/>
        <color theme="1"/>
        <rFont val="新細明體"/>
        <family val="1"/>
        <charset val="136"/>
      </rPr>
      <t>賴索托</t>
    </r>
  </si>
  <si>
    <r>
      <rPr>
        <sz val="12"/>
        <color theme="1"/>
        <rFont val="新細明體"/>
        <family val="1"/>
        <charset val="136"/>
      </rPr>
      <t>拉脫維亞</t>
    </r>
  </si>
  <si>
    <r>
      <rPr>
        <sz val="12"/>
        <color theme="1"/>
        <rFont val="新細明體"/>
        <family val="1"/>
        <charset val="136"/>
      </rPr>
      <t>賴比瑞亞</t>
    </r>
  </si>
  <si>
    <r>
      <rPr>
        <sz val="12"/>
        <color theme="1"/>
        <rFont val="新細明體"/>
        <family val="1"/>
        <charset val="136"/>
      </rPr>
      <t>利比亞</t>
    </r>
  </si>
  <si>
    <r>
      <rPr>
        <sz val="12"/>
        <color theme="1"/>
        <rFont val="新細明體"/>
        <family val="1"/>
        <charset val="136"/>
      </rPr>
      <t>列支敦斯登</t>
    </r>
  </si>
  <si>
    <r>
      <rPr>
        <sz val="12"/>
        <color theme="1"/>
        <rFont val="新細明體"/>
        <family val="1"/>
        <charset val="136"/>
      </rPr>
      <t>立陶宛</t>
    </r>
  </si>
  <si>
    <r>
      <rPr>
        <sz val="12"/>
        <color theme="1"/>
        <rFont val="新細明體"/>
        <family val="1"/>
        <charset val="136"/>
      </rPr>
      <t>盧森堡</t>
    </r>
  </si>
  <si>
    <r>
      <rPr>
        <sz val="12"/>
        <color theme="1"/>
        <rFont val="新細明體"/>
        <family val="1"/>
        <charset val="136"/>
      </rPr>
      <t>馬達加斯加</t>
    </r>
  </si>
  <si>
    <r>
      <rPr>
        <sz val="12"/>
        <color theme="1"/>
        <rFont val="新細明體"/>
        <family val="1"/>
        <charset val="136"/>
      </rPr>
      <t>馬拉威</t>
    </r>
  </si>
  <si>
    <r>
      <rPr>
        <sz val="12"/>
        <color theme="1"/>
        <rFont val="新細明體"/>
        <family val="1"/>
        <charset val="136"/>
      </rPr>
      <t>馬來西亞</t>
    </r>
  </si>
  <si>
    <r>
      <rPr>
        <sz val="12"/>
        <color theme="1"/>
        <rFont val="新細明體"/>
        <family val="1"/>
        <charset val="136"/>
      </rPr>
      <t>馬爾地夫</t>
    </r>
  </si>
  <si>
    <r>
      <rPr>
        <sz val="12"/>
        <color theme="1"/>
        <rFont val="新細明體"/>
        <family val="1"/>
        <charset val="136"/>
      </rPr>
      <t>馬利</t>
    </r>
  </si>
  <si>
    <r>
      <rPr>
        <sz val="12"/>
        <color theme="1"/>
        <rFont val="新細明體"/>
        <family val="1"/>
        <charset val="136"/>
      </rPr>
      <t>馬爾他</t>
    </r>
  </si>
  <si>
    <r>
      <rPr>
        <sz val="12"/>
        <color theme="1"/>
        <rFont val="新細明體"/>
        <family val="1"/>
        <charset val="136"/>
      </rPr>
      <t>茅利塔尼亞伊斯蘭共和國</t>
    </r>
    <phoneticPr fontId="1" type="noConversion"/>
  </si>
  <si>
    <r>
      <rPr>
        <sz val="12"/>
        <color theme="1"/>
        <rFont val="新細明體"/>
        <family val="1"/>
        <charset val="136"/>
      </rPr>
      <t>模里西斯</t>
    </r>
  </si>
  <si>
    <r>
      <rPr>
        <sz val="12"/>
        <color theme="1"/>
        <rFont val="新細明體"/>
        <family val="1"/>
        <charset val="136"/>
      </rPr>
      <t>墨西哥</t>
    </r>
  </si>
  <si>
    <r>
      <rPr>
        <sz val="12"/>
        <color theme="1"/>
        <rFont val="新細明體"/>
        <family val="1"/>
        <charset val="136"/>
      </rPr>
      <t>摩納哥</t>
    </r>
  </si>
  <si>
    <r>
      <rPr>
        <sz val="12"/>
        <color theme="1"/>
        <rFont val="新細明體"/>
        <family val="1"/>
        <charset val="136"/>
      </rPr>
      <t>蒙古</t>
    </r>
  </si>
  <si>
    <r>
      <rPr>
        <sz val="12"/>
        <color theme="1"/>
        <rFont val="新細明體"/>
        <family val="1"/>
        <charset val="136"/>
      </rPr>
      <t>摩爾多瓦</t>
    </r>
  </si>
  <si>
    <r>
      <rPr>
        <sz val="12"/>
        <color theme="1"/>
        <rFont val="細明體"/>
        <family val="3"/>
        <charset val="136"/>
      </rPr>
      <t>蒙特內哥羅</t>
    </r>
    <phoneticPr fontId="1" type="noConversion"/>
  </si>
  <si>
    <r>
      <rPr>
        <sz val="12"/>
        <color theme="1"/>
        <rFont val="新細明體"/>
        <family val="1"/>
        <charset val="136"/>
      </rPr>
      <t>摩洛哥</t>
    </r>
  </si>
  <si>
    <r>
      <rPr>
        <sz val="12"/>
        <color theme="1"/>
        <rFont val="細明體"/>
        <family val="3"/>
        <charset val="136"/>
      </rPr>
      <t>莫三比克</t>
    </r>
    <phoneticPr fontId="1" type="noConversion"/>
  </si>
  <si>
    <r>
      <rPr>
        <sz val="12"/>
        <color theme="1"/>
        <rFont val="新細明體"/>
        <family val="1"/>
        <charset val="136"/>
      </rPr>
      <t>阿曼</t>
    </r>
  </si>
  <si>
    <r>
      <rPr>
        <sz val="12"/>
        <color theme="1"/>
        <rFont val="新細明體"/>
        <family val="1"/>
        <charset val="136"/>
      </rPr>
      <t>納米比亞</t>
    </r>
  </si>
  <si>
    <r>
      <rPr>
        <sz val="12"/>
        <color theme="1"/>
        <rFont val="新細明體"/>
        <family val="1"/>
        <charset val="136"/>
      </rPr>
      <t>諾魯</t>
    </r>
  </si>
  <si>
    <r>
      <rPr>
        <sz val="12"/>
        <color theme="1"/>
        <rFont val="新細明體"/>
        <family val="1"/>
        <charset val="136"/>
      </rPr>
      <t>尼泊爾</t>
    </r>
  </si>
  <si>
    <r>
      <rPr>
        <sz val="12"/>
        <color theme="1"/>
        <rFont val="新細明體"/>
        <family val="1"/>
        <charset val="136"/>
      </rPr>
      <t>荷蘭</t>
    </r>
  </si>
  <si>
    <r>
      <rPr>
        <sz val="12"/>
        <color theme="1"/>
        <rFont val="細明體"/>
        <family val="3"/>
        <charset val="136"/>
      </rPr>
      <t>新喀里多尼亞島</t>
    </r>
    <phoneticPr fontId="1" type="noConversion"/>
  </si>
  <si>
    <r>
      <rPr>
        <sz val="12"/>
        <color theme="1"/>
        <rFont val="新細明體"/>
        <family val="1"/>
        <charset val="136"/>
      </rPr>
      <t>萬那杜</t>
    </r>
  </si>
  <si>
    <r>
      <rPr>
        <sz val="12"/>
        <color theme="1"/>
        <rFont val="新細明體"/>
        <family val="1"/>
        <charset val="136"/>
      </rPr>
      <t>紐西蘭</t>
    </r>
  </si>
  <si>
    <r>
      <rPr>
        <sz val="12"/>
        <color theme="1"/>
        <rFont val="新細明體"/>
        <family val="1"/>
        <charset val="136"/>
      </rPr>
      <t>尼日</t>
    </r>
  </si>
  <si>
    <r>
      <rPr>
        <sz val="12"/>
        <color theme="1"/>
        <rFont val="新細明體"/>
        <family val="1"/>
        <charset val="136"/>
      </rPr>
      <t>奈及利亞</t>
    </r>
  </si>
  <si>
    <r>
      <rPr>
        <sz val="12"/>
        <color theme="1"/>
        <rFont val="新細明體"/>
        <family val="1"/>
        <charset val="136"/>
      </rPr>
      <t>紐埃</t>
    </r>
  </si>
  <si>
    <r>
      <rPr>
        <sz val="12"/>
        <color theme="1"/>
        <rFont val="新細明體"/>
        <family val="1"/>
        <charset val="136"/>
      </rPr>
      <t>挪威</t>
    </r>
  </si>
  <si>
    <r>
      <rPr>
        <sz val="12"/>
        <color theme="1"/>
        <rFont val="新細明體"/>
        <family val="1"/>
        <charset val="136"/>
      </rPr>
      <t>密克羅尼西亞</t>
    </r>
    <phoneticPr fontId="1" type="noConversion"/>
  </si>
  <si>
    <r>
      <rPr>
        <sz val="12"/>
        <color theme="1"/>
        <rFont val="新細明體"/>
        <family val="1"/>
        <charset val="136"/>
      </rPr>
      <t>馬紹爾群島</t>
    </r>
  </si>
  <si>
    <r>
      <rPr>
        <sz val="12"/>
        <color theme="1"/>
        <rFont val="新細明體"/>
        <family val="1"/>
        <charset val="136"/>
      </rPr>
      <t>帛琉</t>
    </r>
  </si>
  <si>
    <r>
      <rPr>
        <sz val="12"/>
        <color theme="1"/>
        <rFont val="新細明體"/>
        <family val="1"/>
        <charset val="136"/>
      </rPr>
      <t>巴基斯坦</t>
    </r>
  </si>
  <si>
    <r>
      <rPr>
        <sz val="12"/>
        <color theme="1"/>
        <rFont val="新細明體"/>
        <family val="1"/>
        <charset val="136"/>
      </rPr>
      <t>尼加拉瓜</t>
    </r>
  </si>
  <si>
    <r>
      <rPr>
        <sz val="12"/>
        <color theme="1"/>
        <rFont val="新細明體"/>
        <family val="1"/>
        <charset val="136"/>
      </rPr>
      <t>巴拿馬</t>
    </r>
  </si>
  <si>
    <r>
      <rPr>
        <sz val="12"/>
        <color theme="1"/>
        <rFont val="新細明體"/>
        <family val="1"/>
        <charset val="136"/>
      </rPr>
      <t>巴布亞紐幾內亞</t>
    </r>
  </si>
  <si>
    <r>
      <rPr>
        <sz val="12"/>
        <color theme="1"/>
        <rFont val="新細明體"/>
        <family val="1"/>
        <charset val="136"/>
      </rPr>
      <t>巴拉圭</t>
    </r>
  </si>
  <si>
    <r>
      <rPr>
        <sz val="12"/>
        <color theme="1"/>
        <rFont val="細明體"/>
        <family val="3"/>
        <charset val="136"/>
      </rPr>
      <t>秘魯</t>
    </r>
    <phoneticPr fontId="1" type="noConversion"/>
  </si>
  <si>
    <r>
      <rPr>
        <sz val="12"/>
        <color theme="1"/>
        <rFont val="新細明體"/>
        <family val="1"/>
        <charset val="136"/>
      </rPr>
      <t>菲律賓</t>
    </r>
  </si>
  <si>
    <r>
      <rPr>
        <sz val="12"/>
        <color theme="1"/>
        <rFont val="新細明體"/>
        <family val="1"/>
        <charset val="136"/>
      </rPr>
      <t>波蘭</t>
    </r>
  </si>
  <si>
    <r>
      <rPr>
        <sz val="12"/>
        <color theme="1"/>
        <rFont val="新細明體"/>
        <family val="1"/>
        <charset val="136"/>
      </rPr>
      <t>葡萄牙</t>
    </r>
  </si>
  <si>
    <r>
      <rPr>
        <sz val="12"/>
        <color theme="1"/>
        <rFont val="新細明體"/>
        <family val="1"/>
        <charset val="136"/>
      </rPr>
      <t>幾內亞比索</t>
    </r>
  </si>
  <si>
    <r>
      <rPr>
        <sz val="12"/>
        <color theme="1"/>
        <rFont val="新細明體"/>
        <family val="1"/>
        <charset val="136"/>
      </rPr>
      <t>東帝汶</t>
    </r>
  </si>
  <si>
    <r>
      <rPr>
        <sz val="12"/>
        <color theme="1"/>
        <rFont val="新細明體"/>
        <family val="1"/>
        <charset val="136"/>
      </rPr>
      <t>卡達</t>
    </r>
  </si>
  <si>
    <r>
      <rPr>
        <sz val="12"/>
        <color theme="1"/>
        <rFont val="新細明體"/>
        <family val="1"/>
        <charset val="136"/>
      </rPr>
      <t>法屬留尼旺</t>
    </r>
    <phoneticPr fontId="1" type="noConversion"/>
  </si>
  <si>
    <r>
      <rPr>
        <sz val="12"/>
        <color theme="1"/>
        <rFont val="新細明體"/>
        <family val="1"/>
        <charset val="136"/>
      </rPr>
      <t>羅馬尼亞</t>
    </r>
  </si>
  <si>
    <r>
      <rPr>
        <sz val="12"/>
        <color theme="1"/>
        <rFont val="新細明體"/>
        <family val="1"/>
        <charset val="136"/>
      </rPr>
      <t>俄羅斯</t>
    </r>
  </si>
  <si>
    <r>
      <rPr>
        <sz val="12"/>
        <color theme="1"/>
        <rFont val="新細明體"/>
        <family val="1"/>
        <charset val="136"/>
      </rPr>
      <t>盧安達</t>
    </r>
  </si>
  <si>
    <r>
      <rPr>
        <sz val="12"/>
        <color theme="1"/>
        <rFont val="新細明體"/>
        <family val="1"/>
        <charset val="136"/>
      </rPr>
      <t>聖克里斯多福</t>
    </r>
    <phoneticPr fontId="1" type="noConversion"/>
  </si>
  <si>
    <r>
      <rPr>
        <sz val="12"/>
        <color theme="1"/>
        <rFont val="新細明體"/>
        <family val="1"/>
        <charset val="136"/>
      </rPr>
      <t>聖露西亞</t>
    </r>
  </si>
  <si>
    <r>
      <rPr>
        <sz val="12"/>
        <color theme="1"/>
        <rFont val="新細明體"/>
        <family val="1"/>
        <charset val="136"/>
      </rPr>
      <t>聖文森</t>
    </r>
    <phoneticPr fontId="1" type="noConversion"/>
  </si>
  <si>
    <r>
      <rPr>
        <sz val="12"/>
        <color theme="1"/>
        <rFont val="新細明體"/>
        <family val="1"/>
        <charset val="136"/>
      </rPr>
      <t>聖馬利諾</t>
    </r>
  </si>
  <si>
    <r>
      <rPr>
        <sz val="12"/>
        <color theme="1"/>
        <rFont val="新細明體"/>
        <family val="1"/>
        <charset val="136"/>
      </rPr>
      <t>聖多美普林西比</t>
    </r>
    <phoneticPr fontId="1" type="noConversion"/>
  </si>
  <si>
    <r>
      <rPr>
        <sz val="12"/>
        <color theme="1"/>
        <rFont val="新細明體"/>
        <family val="1"/>
        <charset val="136"/>
      </rPr>
      <t>沙烏地阿拉伯</t>
    </r>
  </si>
  <si>
    <r>
      <rPr>
        <sz val="12"/>
        <color theme="1"/>
        <rFont val="新細明體"/>
        <family val="1"/>
        <charset val="136"/>
      </rPr>
      <t>賽內加爾</t>
    </r>
  </si>
  <si>
    <r>
      <rPr>
        <sz val="12"/>
        <color theme="1"/>
        <rFont val="細明體"/>
        <family val="3"/>
        <charset val="136"/>
      </rPr>
      <t>塞爾維亞</t>
    </r>
    <phoneticPr fontId="1" type="noConversion"/>
  </si>
  <si>
    <r>
      <rPr>
        <sz val="12"/>
        <color theme="1"/>
        <rFont val="新細明體"/>
        <family val="1"/>
        <charset val="136"/>
      </rPr>
      <t>塞席爾</t>
    </r>
  </si>
  <si>
    <r>
      <rPr>
        <sz val="12"/>
        <color theme="1"/>
        <rFont val="新細明體"/>
        <family val="1"/>
        <charset val="136"/>
      </rPr>
      <t>獅子山共和國</t>
    </r>
    <phoneticPr fontId="1" type="noConversion"/>
  </si>
  <si>
    <r>
      <rPr>
        <sz val="12"/>
        <color theme="1"/>
        <rFont val="新細明體"/>
        <family val="1"/>
        <charset val="136"/>
      </rPr>
      <t>新加坡</t>
    </r>
  </si>
  <si>
    <r>
      <rPr>
        <sz val="12"/>
        <color theme="1"/>
        <rFont val="新細明體"/>
        <family val="1"/>
        <charset val="136"/>
      </rPr>
      <t>斯洛伐克</t>
    </r>
  </si>
  <si>
    <r>
      <rPr>
        <sz val="12"/>
        <color theme="1"/>
        <rFont val="新細明體"/>
        <family val="1"/>
        <charset val="136"/>
      </rPr>
      <t>越南</t>
    </r>
  </si>
  <si>
    <r>
      <rPr>
        <sz val="12"/>
        <color theme="1"/>
        <rFont val="新細明體"/>
        <family val="1"/>
        <charset val="136"/>
      </rPr>
      <t>斯洛維尼亞</t>
    </r>
  </si>
  <si>
    <r>
      <rPr>
        <sz val="12"/>
        <color theme="1"/>
        <rFont val="新細明體"/>
        <family val="1"/>
        <charset val="136"/>
      </rPr>
      <t>索馬利亞</t>
    </r>
  </si>
  <si>
    <r>
      <rPr>
        <sz val="12"/>
        <color theme="1"/>
        <rFont val="新細明體"/>
        <family val="1"/>
        <charset val="136"/>
      </rPr>
      <t>南非</t>
    </r>
  </si>
  <si>
    <r>
      <rPr>
        <sz val="12"/>
        <color theme="1"/>
        <rFont val="新細明體"/>
        <family val="1"/>
        <charset val="136"/>
      </rPr>
      <t>辛巴威</t>
    </r>
    <phoneticPr fontId="1" type="noConversion"/>
  </si>
  <si>
    <r>
      <rPr>
        <sz val="12"/>
        <color theme="1"/>
        <rFont val="新細明體"/>
        <family val="1"/>
        <charset val="136"/>
      </rPr>
      <t>西班牙</t>
    </r>
  </si>
  <si>
    <r>
      <rPr>
        <sz val="12"/>
        <color theme="1"/>
        <rFont val="新細明體"/>
        <family val="1"/>
        <charset val="136"/>
      </rPr>
      <t>蘇丹</t>
    </r>
  </si>
  <si>
    <r>
      <rPr>
        <sz val="12"/>
        <color theme="1"/>
        <rFont val="新細明體"/>
        <family val="1"/>
        <charset val="136"/>
      </rPr>
      <t>蘇利南</t>
    </r>
  </si>
  <si>
    <r>
      <rPr>
        <sz val="12"/>
        <color theme="1"/>
        <rFont val="新細明體"/>
        <family val="1"/>
        <charset val="136"/>
      </rPr>
      <t>史瓦濟蘭</t>
    </r>
  </si>
  <si>
    <r>
      <rPr>
        <sz val="12"/>
        <color theme="1"/>
        <rFont val="新細明體"/>
        <family val="1"/>
        <charset val="136"/>
      </rPr>
      <t>瑞典</t>
    </r>
  </si>
  <si>
    <r>
      <rPr>
        <sz val="12"/>
        <color theme="1"/>
        <rFont val="新細明體"/>
        <family val="1"/>
        <charset val="136"/>
      </rPr>
      <t>瑞士</t>
    </r>
  </si>
  <si>
    <r>
      <rPr>
        <sz val="12"/>
        <color theme="1"/>
        <rFont val="新細明體"/>
        <family val="1"/>
        <charset val="136"/>
      </rPr>
      <t>敘利亞</t>
    </r>
  </si>
  <si>
    <r>
      <rPr>
        <sz val="12"/>
        <color theme="1"/>
        <rFont val="新細明體"/>
        <family val="1"/>
        <charset val="136"/>
      </rPr>
      <t>塔吉克</t>
    </r>
  </si>
  <si>
    <r>
      <rPr>
        <sz val="12"/>
        <color theme="1"/>
        <rFont val="新細明體"/>
        <family val="1"/>
        <charset val="136"/>
      </rPr>
      <t>泰國</t>
    </r>
  </si>
  <si>
    <r>
      <rPr>
        <sz val="12"/>
        <color theme="1"/>
        <rFont val="新細明體"/>
        <family val="1"/>
        <charset val="136"/>
      </rPr>
      <t>多哥</t>
    </r>
  </si>
  <si>
    <r>
      <rPr>
        <sz val="12"/>
        <color theme="1"/>
        <rFont val="新細明體"/>
        <family val="1"/>
        <charset val="136"/>
      </rPr>
      <t>東加</t>
    </r>
  </si>
  <si>
    <r>
      <rPr>
        <sz val="12"/>
        <color theme="1"/>
        <rFont val="新細明體"/>
        <family val="1"/>
        <charset val="136"/>
      </rPr>
      <t>千里達</t>
    </r>
    <phoneticPr fontId="1" type="noConversion"/>
  </si>
  <si>
    <r>
      <rPr>
        <sz val="12"/>
        <color theme="1"/>
        <rFont val="新細明體"/>
        <family val="1"/>
        <charset val="136"/>
      </rPr>
      <t>阿拉伯聯合大公國</t>
    </r>
  </si>
  <si>
    <r>
      <rPr>
        <sz val="12"/>
        <color theme="1"/>
        <rFont val="新細明體"/>
        <family val="1"/>
        <charset val="136"/>
      </rPr>
      <t>突尼西亞</t>
    </r>
  </si>
  <si>
    <r>
      <rPr>
        <sz val="12"/>
        <color theme="1"/>
        <rFont val="新細明體"/>
        <family val="1"/>
        <charset val="136"/>
      </rPr>
      <t>土耳其</t>
    </r>
  </si>
  <si>
    <r>
      <rPr>
        <sz val="12"/>
        <color theme="1"/>
        <rFont val="新細明體"/>
        <family val="1"/>
        <charset val="136"/>
      </rPr>
      <t>土庫曼</t>
    </r>
  </si>
  <si>
    <r>
      <rPr>
        <sz val="12"/>
        <color theme="1"/>
        <rFont val="新細明體"/>
        <family val="1"/>
        <charset val="136"/>
      </rPr>
      <t>吐瓦魯</t>
    </r>
  </si>
  <si>
    <r>
      <rPr>
        <sz val="12"/>
        <color theme="1"/>
        <rFont val="新細明體"/>
        <family val="1"/>
        <charset val="136"/>
      </rPr>
      <t>烏干達</t>
    </r>
  </si>
  <si>
    <r>
      <rPr>
        <sz val="12"/>
        <color theme="1"/>
        <rFont val="新細明體"/>
        <family val="1"/>
        <charset val="136"/>
      </rPr>
      <t>烏克蘭</t>
    </r>
  </si>
  <si>
    <r>
      <rPr>
        <sz val="12"/>
        <color theme="1"/>
        <rFont val="新細明體"/>
        <family val="1"/>
        <charset val="136"/>
      </rPr>
      <t>馬其頓</t>
    </r>
  </si>
  <si>
    <r>
      <rPr>
        <sz val="12"/>
        <color theme="1"/>
        <rFont val="新細明體"/>
        <family val="1"/>
        <charset val="136"/>
      </rPr>
      <t>埃及</t>
    </r>
  </si>
  <si>
    <r>
      <rPr>
        <sz val="12"/>
        <color theme="1"/>
        <rFont val="新細明體"/>
        <family val="1"/>
        <charset val="136"/>
      </rPr>
      <t>英國</t>
    </r>
  </si>
  <si>
    <r>
      <rPr>
        <sz val="12"/>
        <color theme="1"/>
        <rFont val="新細明體"/>
        <family val="1"/>
        <charset val="136"/>
      </rPr>
      <t>坦尚尼亞</t>
    </r>
  </si>
  <si>
    <r>
      <rPr>
        <sz val="12"/>
        <color theme="1"/>
        <rFont val="新細明體"/>
        <family val="1"/>
        <charset val="136"/>
      </rPr>
      <t>美國</t>
    </r>
  </si>
  <si>
    <r>
      <rPr>
        <sz val="12"/>
        <color theme="1"/>
        <rFont val="新細明體"/>
        <family val="1"/>
        <charset val="136"/>
      </rPr>
      <t>布吉納法索</t>
    </r>
    <phoneticPr fontId="1" type="noConversion"/>
  </si>
  <si>
    <r>
      <rPr>
        <sz val="12"/>
        <color theme="1"/>
        <rFont val="新細明體"/>
        <family val="1"/>
        <charset val="136"/>
      </rPr>
      <t>烏拉圭</t>
    </r>
  </si>
  <si>
    <r>
      <rPr>
        <sz val="12"/>
        <color theme="1"/>
        <rFont val="新細明體"/>
        <family val="1"/>
        <charset val="136"/>
      </rPr>
      <t>烏茲別克</t>
    </r>
  </si>
  <si>
    <r>
      <rPr>
        <sz val="12"/>
        <color theme="1"/>
        <rFont val="新細明體"/>
        <family val="1"/>
        <charset val="136"/>
      </rPr>
      <t>委內瑞拉</t>
    </r>
  </si>
  <si>
    <r>
      <rPr>
        <sz val="12"/>
        <color theme="1"/>
        <rFont val="新細明體"/>
        <family val="1"/>
        <charset val="136"/>
      </rPr>
      <t>薩摩亞</t>
    </r>
  </si>
  <si>
    <r>
      <rPr>
        <sz val="12"/>
        <color theme="1"/>
        <rFont val="新細明體"/>
        <family val="1"/>
        <charset val="136"/>
      </rPr>
      <t>葉門</t>
    </r>
  </si>
  <si>
    <r>
      <rPr>
        <sz val="12"/>
        <color theme="1"/>
        <rFont val="新細明體"/>
        <family val="1"/>
        <charset val="136"/>
      </rPr>
      <t>科索沃共和國</t>
    </r>
    <phoneticPr fontId="1" type="noConversion"/>
  </si>
  <si>
    <r>
      <rPr>
        <sz val="12"/>
        <color theme="1"/>
        <rFont val="新細明體"/>
        <family val="1"/>
        <charset val="136"/>
      </rPr>
      <t>尚比亞</t>
    </r>
  </si>
  <si>
    <r>
      <rPr>
        <sz val="12"/>
        <color theme="1"/>
        <rFont val="新細明體"/>
        <family val="1"/>
        <charset val="136"/>
      </rPr>
      <t>其它</t>
    </r>
  </si>
  <si>
    <t>國內委託旅行社</t>
    <phoneticPr fontId="1" type="noConversion"/>
  </si>
  <si>
    <t>國內旅行社電話</t>
    <phoneticPr fontId="1" type="noConversion"/>
  </si>
  <si>
    <t>海外委託旅行社</t>
    <phoneticPr fontId="1" type="noConversion"/>
  </si>
  <si>
    <t>海外旅行社電話</t>
    <phoneticPr fontId="1" type="noConversion"/>
  </si>
  <si>
    <t>審驗僑居國居留證件</t>
    <phoneticPr fontId="1" type="noConversion"/>
  </si>
  <si>
    <t>同行眷屬
（僑眷請註明
○○○之配偶
或子女）</t>
    <phoneticPr fontId="1" type="noConversion"/>
  </si>
  <si>
    <r>
      <rPr>
        <sz val="14"/>
        <color theme="1"/>
        <rFont val="標楷體"/>
        <family val="4"/>
        <charset val="136"/>
      </rPr>
      <t>國慶大會
活動派車</t>
    </r>
    <phoneticPr fontId="1" type="noConversion"/>
  </si>
  <si>
    <t>國慶晚會接駁專車</t>
    <phoneticPr fontId="1" type="noConversion"/>
  </si>
  <si>
    <t>國慶大會活動派車</t>
    <phoneticPr fontId="1" type="noConversion"/>
  </si>
  <si>
    <t>是否搭乘</t>
    <phoneticPr fontId="1" type="noConversion"/>
  </si>
  <si>
    <t>搭乘人數</t>
    <phoneticPr fontId="1" type="noConversion"/>
  </si>
  <si>
    <t>無搭乘需求之交通工具</t>
    <phoneticPr fontId="1" type="noConversion"/>
  </si>
  <si>
    <t>是否搭乘接駁專車</t>
    <phoneticPr fontId="1" type="noConversion"/>
  </si>
  <si>
    <t>中華民國
護照號碼</t>
    <phoneticPr fontId="1" type="noConversion"/>
  </si>
  <si>
    <t>僑居國
護照號碼</t>
    <phoneticPr fontId="1" type="noConversion"/>
  </si>
  <si>
    <t>AB1234567</t>
  </si>
  <si>
    <t>□ 是   □ 否</t>
    <phoneticPr fontId="1" type="noConversion"/>
  </si>
  <si>
    <t>□無：</t>
    <phoneticPr fontId="1" type="noConversion"/>
  </si>
  <si>
    <t xml:space="preserve"> □ 旅行社派車</t>
    <phoneticPr fontId="1" type="noConversion"/>
  </si>
  <si>
    <t xml:space="preserve"> □ 自備交通工具</t>
    <phoneticPr fontId="1" type="noConversion"/>
  </si>
  <si>
    <t>審驗僑居國居留證件</t>
    <phoneticPr fontId="2" type="noConversion"/>
  </si>
  <si>
    <r>
      <rPr>
        <sz val="12"/>
        <color theme="1"/>
        <rFont val="標楷體"/>
        <family val="4"/>
        <charset val="136"/>
      </rPr>
      <t>無派車需求之交通工具</t>
    </r>
    <phoneticPr fontId="1" type="noConversion"/>
  </si>
  <si>
    <t>參加
國慶大會</t>
    <phoneticPr fontId="2" type="noConversion"/>
  </si>
  <si>
    <r>
      <rPr>
        <sz val="14"/>
        <color indexed="10"/>
        <rFont val="新細明體"/>
        <family val="1"/>
        <charset val="136"/>
      </rPr>
      <t>請以下拉選單選擇</t>
    </r>
    <phoneticPr fontId="1" type="noConversion"/>
  </si>
  <si>
    <r>
      <rPr>
        <sz val="14"/>
        <color theme="1"/>
        <rFont val="標楷體"/>
        <family val="4"/>
        <charset val="136"/>
      </rPr>
      <t>國內委託旅行社</t>
    </r>
    <phoneticPr fontId="1" type="noConversion"/>
  </si>
  <si>
    <r>
      <rPr>
        <sz val="14"/>
        <color theme="1"/>
        <rFont val="標楷體"/>
        <family val="4"/>
        <charset val="136"/>
      </rPr>
      <t>國內旅行社電話</t>
    </r>
    <phoneticPr fontId="1" type="noConversion"/>
  </si>
  <si>
    <t>參加
國慶晚會</t>
    <phoneticPr fontId="2" type="noConversion"/>
  </si>
  <si>
    <t>123456789</t>
    <phoneticPr fontId="2" type="noConversion"/>
  </si>
  <si>
    <t>參加          國慶焰火</t>
    <phoneticPr fontId="2" type="noConversion"/>
  </si>
  <si>
    <t>是否搭乘接駁專車</t>
    <phoneticPr fontId="2" type="noConversion"/>
  </si>
  <si>
    <t>參加國內旅行社旅遊活動</t>
    <phoneticPr fontId="1" type="noConversion"/>
  </si>
  <si>
    <t>參加國內旅行社旅遊活動</t>
    <phoneticPr fontId="2" type="noConversion"/>
  </si>
  <si>
    <t>是</t>
    <phoneticPr fontId="2" type="noConversion"/>
  </si>
  <si>
    <t>參加本會甄選合格之旅行社之旅遊活動</t>
    <phoneticPr fontId="1" type="noConversion"/>
  </si>
  <si>
    <r>
      <rPr>
        <sz val="14"/>
        <color theme="1"/>
        <rFont val="標楷體"/>
        <family val="4"/>
        <charset val="136"/>
      </rPr>
      <t>團名：</t>
    </r>
    <phoneticPr fontId="1" type="noConversion"/>
  </si>
  <si>
    <r>
      <rPr>
        <sz val="14"/>
        <color theme="1"/>
        <rFont val="標楷體"/>
        <family val="4"/>
        <charset val="136"/>
      </rPr>
      <t>全團人數：</t>
    </r>
    <r>
      <rPr>
        <sz val="14"/>
        <color theme="1"/>
        <rFont val="Times New Roman"/>
        <family val="1"/>
      </rPr>
      <t xml:space="preserve"> </t>
    </r>
    <phoneticPr fontId="1" type="noConversion"/>
  </si>
  <si>
    <r>
      <rPr>
        <sz val="14"/>
        <color theme="1"/>
        <rFont val="標楷體"/>
        <family val="4"/>
        <charset val="136"/>
      </rPr>
      <t>人</t>
    </r>
    <phoneticPr fontId="1" type="noConversion"/>
  </si>
  <si>
    <r>
      <rPr>
        <sz val="14"/>
        <color theme="1"/>
        <rFont val="標楷體"/>
        <family val="4"/>
        <charset val="136"/>
      </rPr>
      <t>團</t>
    </r>
    <r>
      <rPr>
        <sz val="14"/>
        <color theme="1"/>
        <rFont val="Times New Roman"/>
        <family val="1"/>
      </rPr>
      <t xml:space="preserve">            </t>
    </r>
    <r>
      <rPr>
        <sz val="14"/>
        <color theme="1"/>
        <rFont val="標楷體"/>
        <family val="4"/>
        <charset val="136"/>
      </rPr>
      <t>長</t>
    </r>
    <phoneticPr fontId="1" type="noConversion"/>
  </si>
  <si>
    <r>
      <rPr>
        <sz val="14"/>
        <color theme="1"/>
        <rFont val="標楷體"/>
        <family val="4"/>
        <charset val="136"/>
      </rPr>
      <t>國慶晚會
接駁專車</t>
    </r>
    <phoneticPr fontId="1" type="noConversion"/>
  </si>
  <si>
    <r>
      <rPr>
        <sz val="14"/>
        <color theme="1"/>
        <rFont val="標楷體"/>
        <family val="4"/>
        <charset val="136"/>
      </rPr>
      <t>接駁專車
搭乘需求</t>
    </r>
    <phoneticPr fontId="1" type="noConversion"/>
  </si>
  <si>
    <r>
      <rPr>
        <sz val="12"/>
        <color theme="1"/>
        <rFont val="標楷體"/>
        <family val="4"/>
        <charset val="136"/>
      </rPr>
      <t>註：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 xml:space="preserve">本表請以正楷詳填，無中文姓名者請以原姓名音譯填寫；同時持有中華民國及僑居國護照者，護照號碼均需填寫。
</t>
    </r>
    <r>
      <rPr>
        <sz val="12"/>
        <color theme="1"/>
        <rFont val="Times New Roman"/>
        <family val="1"/>
      </rPr>
      <t xml:space="preserve">        2.</t>
    </r>
    <r>
      <rPr>
        <sz val="12"/>
        <color theme="1"/>
        <rFont val="標楷體"/>
        <family val="4"/>
        <charset val="136"/>
      </rPr>
      <t xml:space="preserve">請於報到時間，持入國護照及僑居國居留證明等文件正本至僑務委員會辦理報到，經審核符合參加資格，發給僑胞證及活動資料。
</t>
    </r>
    <r>
      <rPr>
        <sz val="12"/>
        <color theme="1"/>
        <rFont val="Times New Roman"/>
        <family val="1"/>
      </rPr>
      <t xml:space="preserve">        3.</t>
    </r>
    <r>
      <rPr>
        <sz val="12"/>
        <color theme="1"/>
        <rFont val="標楷體"/>
        <family val="4"/>
        <charset val="136"/>
      </rPr>
      <t xml:space="preserve">上表「審驗僑居國居留證件」欄由初審之駐外館處或華僑文教服務中心勾填，報名單位請勿勾填。
</t>
    </r>
    <r>
      <rPr>
        <sz val="12"/>
        <color theme="1"/>
        <rFont val="Times New Roman"/>
        <family val="1"/>
      </rPr>
      <t xml:space="preserve">        4.</t>
    </r>
    <r>
      <rPr>
        <sz val="12"/>
        <color theme="1"/>
        <rFont val="標楷體"/>
        <family val="4"/>
        <charset val="136"/>
      </rPr>
      <t xml:space="preserve">僑胞個人資料僅供僑務委員會內部使用，該會將依據「個人資料保護法」相關規定妥善保護。
</t>
    </r>
    <r>
      <rPr>
        <sz val="12"/>
        <color theme="1"/>
        <rFont val="Times New Roman"/>
        <family val="1"/>
      </rPr>
      <t xml:space="preserve">        5.</t>
    </r>
    <r>
      <rPr>
        <sz val="12"/>
        <color theme="1"/>
        <rFont val="標楷體"/>
        <family val="4"/>
        <charset val="136"/>
      </rPr>
      <t>本表如不敷使用請自行延伸。</t>
    </r>
    <phoneticPr fontId="2" type="noConversion"/>
  </si>
  <si>
    <r>
      <rPr>
        <b/>
        <sz val="18"/>
        <color theme="1"/>
        <rFont val="標楷體"/>
        <family val="4"/>
        <charset val="136"/>
      </rPr>
      <t>中華民國</t>
    </r>
    <r>
      <rPr>
        <b/>
        <sz val="18"/>
        <color theme="1"/>
        <rFont val="Times New Roman"/>
        <family val="1"/>
      </rPr>
      <t>107</t>
    </r>
    <r>
      <rPr>
        <b/>
        <sz val="18"/>
        <color theme="1"/>
        <rFont val="標楷體"/>
        <family val="4"/>
        <charset val="136"/>
      </rPr>
      <t>年十月慶典回國僑胞慶賀團團冊</t>
    </r>
    <r>
      <rPr>
        <b/>
        <sz val="12"/>
        <color rgb="FFFF0000"/>
        <rFont val="Times New Roman"/>
        <family val="1"/>
      </rPr>
      <t/>
    </r>
    <phoneticPr fontId="1" type="noConversion"/>
  </si>
  <si>
    <r>
      <rPr>
        <sz val="14"/>
        <color theme="1"/>
        <rFont val="標楷體"/>
        <family val="4"/>
        <charset val="136"/>
      </rPr>
      <t xml:space="preserve">參加本會核備之合格旅行社之旅遊活動
</t>
    </r>
    <r>
      <rPr>
        <sz val="14"/>
        <color theme="1"/>
        <rFont val="Times New Roman"/>
        <family val="1"/>
      </rPr>
      <t>(9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20</t>
    </r>
    <r>
      <rPr>
        <sz val="14"/>
        <color theme="1"/>
        <rFont val="標楷體"/>
        <family val="4"/>
        <charset val="136"/>
      </rPr>
      <t>日至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20</t>
    </r>
    <r>
      <rPr>
        <sz val="14"/>
        <color theme="1"/>
        <rFont val="標楷體"/>
        <family val="4"/>
        <charset val="136"/>
      </rPr>
      <t>日</t>
    </r>
    <r>
      <rPr>
        <sz val="14"/>
        <color theme="1"/>
        <rFont val="Times New Roman"/>
        <family val="1"/>
      </rPr>
      <t>)</t>
    </r>
    <phoneticPr fontId="1" type="noConversion"/>
  </si>
  <si>
    <t>□無：</t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</si>
  <si>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旅行社派車</t>
    </r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</si>
  <si>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自備交通工具</t>
    </r>
    <phoneticPr fontId="1" type="noConversion"/>
  </si>
  <si>
    <r>
      <rPr>
        <sz val="14"/>
        <color theme="1"/>
        <rFont val="標楷體"/>
        <family val="4"/>
        <charset val="136"/>
      </rPr>
      <t>注
意
事
項</t>
    </r>
    <phoneticPr fontId="1" type="noConversion"/>
  </si>
  <si>
    <r>
      <t>107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9</t>
    </r>
    <r>
      <rPr>
        <sz val="14"/>
        <color theme="1"/>
        <rFont val="標楷體"/>
        <family val="4"/>
        <charset val="136"/>
      </rPr>
      <t>日
星期二
（定點接駁）</t>
    </r>
    <phoneticPr fontId="1" type="noConversion"/>
  </si>
  <si>
    <r>
      <t>107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日
星期三
（只接不送）</t>
    </r>
    <phoneticPr fontId="1" type="noConversion"/>
  </si>
  <si>
    <r>
      <t xml:space="preserve"> 1.</t>
    </r>
    <r>
      <rPr>
        <sz val="14"/>
        <color theme="1"/>
        <rFont val="標楷體"/>
        <family val="4"/>
        <charset val="136"/>
      </rPr>
      <t xml:space="preserve">慶賀團團員（含團長）基本資料僅須彙整填寫於後附團員清冊，無須填寫個別
  僑胞登記表。
</t>
    </r>
    <r>
      <rPr>
        <sz val="14"/>
        <color theme="1"/>
        <rFont val="Times New Roman"/>
        <family val="1"/>
      </rPr>
      <t xml:space="preserve"> 2.</t>
    </r>
    <r>
      <rPr>
        <sz val="14"/>
        <color theme="1"/>
        <rFont val="標楷體"/>
        <family val="4"/>
        <charset val="136"/>
      </rPr>
      <t xml:space="preserve">在臺聯絡人及電話請務必填寫，以免影響權益。
</t>
    </r>
    <r>
      <rPr>
        <sz val="14"/>
        <color theme="1"/>
        <rFont val="Times New Roman"/>
        <family val="1"/>
      </rPr>
      <t xml:space="preserve"> 3.</t>
    </r>
    <r>
      <rPr>
        <sz val="14"/>
        <color theme="1"/>
        <rFont val="標楷體"/>
        <family val="4"/>
        <charset val="136"/>
      </rPr>
      <t xml:space="preserve">海外及國內委託旅行社之電話請務必填寫，以利辦理宣導說明作業；參加國內 
  旅行社及行程資料亦請務必填寫清楚。
</t>
    </r>
    <r>
      <rPr>
        <sz val="14"/>
        <color theme="1"/>
        <rFont val="Times New Roman"/>
        <family val="1"/>
      </rPr>
      <t xml:space="preserve"> 4.</t>
    </r>
    <r>
      <rPr>
        <sz val="14"/>
        <color theme="1"/>
        <rFont val="標楷體"/>
        <family val="4"/>
        <charset val="136"/>
      </rPr>
      <t>僑胞需參加本會</t>
    </r>
    <r>
      <rPr>
        <b/>
        <sz val="14"/>
        <color theme="1"/>
        <rFont val="標楷體"/>
        <family val="4"/>
        <charset val="136"/>
      </rPr>
      <t>核備之</t>
    </r>
    <r>
      <rPr>
        <sz val="14"/>
        <color theme="1"/>
        <rFont val="標楷體"/>
        <family val="4"/>
        <charset val="136"/>
      </rPr>
      <t>合格旅行社所提供之</t>
    </r>
    <r>
      <rPr>
        <sz val="14"/>
        <color theme="1"/>
        <rFont val="Times New Roman"/>
        <family val="1"/>
      </rPr>
      <t>3</t>
    </r>
    <r>
      <rPr>
        <sz val="14"/>
        <color theme="1"/>
        <rFont val="標楷體"/>
        <family val="4"/>
        <charset val="136"/>
      </rPr>
      <t>天</t>
    </r>
    <r>
      <rPr>
        <sz val="14"/>
        <color theme="1"/>
        <rFont val="Times New Roman"/>
        <family val="1"/>
      </rPr>
      <t>2</t>
    </r>
    <r>
      <rPr>
        <sz val="14"/>
        <color theme="1"/>
        <rFont val="標楷體"/>
        <family val="4"/>
        <charset val="136"/>
      </rPr>
      <t xml:space="preserve">夜以上國內旅遊活動始得申請
  旅遊補助，旅行社相關資訊將於確定後另行公告。
</t>
    </r>
    <r>
      <rPr>
        <sz val="14"/>
        <color theme="1"/>
        <rFont val="Times New Roman"/>
        <family val="1"/>
      </rPr>
      <t xml:space="preserve"> 5.</t>
    </r>
    <r>
      <rPr>
        <sz val="14"/>
        <color theme="1"/>
        <rFont val="標楷體"/>
        <family val="4"/>
        <charset val="136"/>
      </rPr>
      <t xml:space="preserve">本年不提供接送機服務；本表填列之住宿旅館及抵離臺資訊僅供相關單位參
  考。
</t>
    </r>
    <r>
      <rPr>
        <sz val="14"/>
        <color theme="1"/>
        <rFont val="Times New Roman"/>
        <family val="1"/>
      </rPr>
      <t xml:space="preserve"> 6.</t>
    </r>
    <r>
      <rPr>
        <sz val="14"/>
        <color theme="1"/>
        <rFont val="標楷體"/>
        <family val="4"/>
        <charset val="136"/>
      </rPr>
      <t>參加本會</t>
    </r>
    <r>
      <rPr>
        <b/>
        <sz val="14"/>
        <color theme="1"/>
        <rFont val="標楷體"/>
        <family val="4"/>
        <charset val="136"/>
      </rPr>
      <t>核備</t>
    </r>
    <r>
      <rPr>
        <sz val="14"/>
        <color theme="1"/>
        <rFont val="標楷體"/>
        <family val="4"/>
        <charset val="136"/>
      </rPr>
      <t>旅行社旅遊活動且行程包含國慶晚會之慶賀團，交通由旅行社
  規劃安排；個別前往之僑胞，本會將提供定點接駁專車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地點另行通知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，請務
  必於報名表乘車需求欄上註明，並於報到時確認，以利保留座位，</t>
    </r>
    <r>
      <rPr>
        <b/>
        <sz val="14"/>
        <color theme="1"/>
        <rFont val="標楷體"/>
        <family val="4"/>
        <charset val="136"/>
      </rPr>
      <t>活動結束
  搭乘本會接駁專車返回臺北，如遇車程未順利或有無大眾交通工具銜接之
  情形，請考量身體狀況及隔日行程斟酌參加</t>
    </r>
    <r>
      <rPr>
        <sz val="14"/>
        <color theme="1"/>
        <rFont val="標楷體"/>
        <family val="4"/>
        <charset val="136"/>
      </rPr>
      <t xml:space="preserve">。
</t>
    </r>
    <r>
      <rPr>
        <sz val="14"/>
        <color theme="1"/>
        <rFont val="Times New Roman"/>
        <family val="1"/>
      </rPr>
      <t xml:space="preserve"> 7.</t>
    </r>
    <r>
      <rPr>
        <sz val="14"/>
        <color theme="1"/>
        <rFont val="標楷體"/>
        <family val="4"/>
        <charset val="136"/>
      </rPr>
      <t xml:space="preserve">參加國慶大會之慶賀團由本會提供專車接至會場，活動結束後自行離開。
</t>
    </r>
    <r>
      <rPr>
        <sz val="14"/>
        <color theme="1"/>
        <rFont val="Times New Roman"/>
        <family val="1"/>
      </rPr>
      <t xml:space="preserve"> 8.</t>
    </r>
    <r>
      <rPr>
        <sz val="14"/>
        <color theme="1"/>
        <rFont val="標楷體"/>
        <family val="4"/>
        <charset val="136"/>
      </rPr>
      <t>本表及團員清冊務請詳實填寫，並於</t>
    </r>
    <r>
      <rPr>
        <sz val="14"/>
        <color theme="1"/>
        <rFont val="Times New Roman"/>
        <family val="1"/>
      </rPr>
      <t>107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8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31</t>
    </r>
    <r>
      <rPr>
        <sz val="14"/>
        <color theme="1"/>
        <rFont val="標楷體"/>
        <family val="4"/>
        <charset val="136"/>
      </rPr>
      <t>日前送交各駐外館處及各地華
  僑文教服務中心，俾利辦理後續接待事宜。</t>
    </r>
    <phoneticPr fontId="1" type="noConversion"/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</si>
</sst>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00"/>
    <numFmt numFmtId="178" formatCode="000"/>
    <numFmt numFmtId="179" formatCode="yyyy\-mm\-dd"/>
    <numFmt numFmtId="180" formatCode="0_ "/>
    <numFmt numFmtId="181" formatCode="0_);[Red]\(0\)"/>
  </numFmts>
  <fonts count="4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rgb="FF7030A0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2"/>
      <color theme="1"/>
      <name val="細明體"/>
      <family val="3"/>
      <charset val="136"/>
    </font>
    <font>
      <sz val="14"/>
      <color theme="1"/>
      <name val="細明體"/>
      <family val="3"/>
      <charset val="136"/>
    </font>
    <font>
      <sz val="14"/>
      <color theme="1"/>
      <name val="Times New Roman"/>
      <family val="3"/>
      <charset val="136"/>
    </font>
    <font>
      <sz val="10"/>
      <color theme="1"/>
      <name val="標楷體"/>
      <family val="4"/>
      <charset val="136"/>
    </font>
    <font>
      <b/>
      <sz val="12"/>
      <color indexed="81"/>
      <name val="細明體"/>
      <family val="3"/>
      <charset val="136"/>
    </font>
    <font>
      <sz val="14"/>
      <color indexed="10"/>
      <name val="新細明體"/>
      <family val="1"/>
      <charset val="136"/>
    </font>
    <font>
      <sz val="11"/>
      <color theme="1"/>
      <name val="標楷體"/>
      <family val="4"/>
      <charset val="136"/>
    </font>
    <font>
      <b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7" fillId="0" borderId="0"/>
  </cellStyleXfs>
  <cellXfs count="223">
    <xf numFmtId="0" fontId="0" fillId="0" borderId="0" xfId="0"/>
    <xf numFmtId="0" fontId="6" fillId="0" borderId="5" xfId="1" applyFont="1" applyBorder="1" applyAlignment="1">
      <alignment horizontal="center" vertical="center" wrapText="1"/>
    </xf>
    <xf numFmtId="176" fontId="3" fillId="2" borderId="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shrinkToFit="1"/>
    </xf>
    <xf numFmtId="0" fontId="6" fillId="2" borderId="5" xfId="1" applyNumberFormat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vertical="center" wrapText="1"/>
    </xf>
    <xf numFmtId="0" fontId="22" fillId="0" borderId="0" xfId="1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vertical="center"/>
    </xf>
    <xf numFmtId="0" fontId="22" fillId="0" borderId="0" xfId="1" applyFont="1" applyAlignment="1">
      <alignment horizontal="center" vertical="center" wrapText="1"/>
    </xf>
    <xf numFmtId="0" fontId="24" fillId="0" borderId="0" xfId="1" applyFont="1" applyAlignment="1">
      <alignment vertical="center" wrapText="1"/>
    </xf>
    <xf numFmtId="0" fontId="24" fillId="0" borderId="0" xfId="1" applyFont="1" applyFill="1" applyAlignment="1">
      <alignment vertical="center" wrapText="1"/>
    </xf>
    <xf numFmtId="0" fontId="3" fillId="0" borderId="0" xfId="1" applyFont="1" applyAlignment="1">
      <alignment vertical="center"/>
    </xf>
    <xf numFmtId="177" fontId="6" fillId="0" borderId="0" xfId="1" applyNumberFormat="1" applyFont="1" applyAlignment="1">
      <alignment vertical="center" wrapText="1"/>
    </xf>
    <xf numFmtId="0" fontId="19" fillId="0" borderId="0" xfId="0" applyFont="1" applyProtection="1">
      <protection locked="0"/>
    </xf>
    <xf numFmtId="0" fontId="25" fillId="2" borderId="0" xfId="0" applyFont="1" applyFill="1" applyAlignment="1" applyProtection="1">
      <alignment horizontal="left" vertical="center"/>
    </xf>
    <xf numFmtId="0" fontId="19" fillId="2" borderId="0" xfId="0" applyFont="1" applyFill="1" applyProtection="1"/>
    <xf numFmtId="0" fontId="19" fillId="3" borderId="0" xfId="0" applyFont="1" applyFill="1" applyAlignment="1" applyProtection="1">
      <alignment horizontal="center" vertical="center"/>
    </xf>
    <xf numFmtId="0" fontId="19" fillId="0" borderId="0" xfId="0" applyFont="1" applyProtection="1"/>
    <xf numFmtId="0" fontId="19" fillId="0" borderId="0" xfId="0" applyFont="1" applyAlignment="1" applyProtection="1">
      <alignment horizontal="left" vertical="center"/>
    </xf>
    <xf numFmtId="0" fontId="19" fillId="3" borderId="0" xfId="0" applyFont="1" applyFill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</xf>
    <xf numFmtId="49" fontId="19" fillId="0" borderId="0" xfId="0" applyNumberFormat="1" applyFont="1" applyProtection="1"/>
    <xf numFmtId="0" fontId="26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19" fillId="3" borderId="0" xfId="0" applyFont="1" applyFill="1" applyProtection="1"/>
    <xf numFmtId="0" fontId="26" fillId="0" borderId="0" xfId="0" applyFont="1" applyProtection="1"/>
    <xf numFmtId="0" fontId="29" fillId="0" borderId="0" xfId="1" applyFont="1" applyAlignment="1">
      <alignment vertical="center" wrapText="1"/>
    </xf>
    <xf numFmtId="0" fontId="18" fillId="0" borderId="0" xfId="0" applyFont="1"/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18" fillId="3" borderId="0" xfId="0" quotePrefix="1" applyNumberFormat="1" applyFont="1" applyFill="1"/>
    <xf numFmtId="0" fontId="32" fillId="3" borderId="0" xfId="0" quotePrefix="1" applyNumberFormat="1" applyFont="1" applyFill="1"/>
    <xf numFmtId="0" fontId="19" fillId="0" borderId="5" xfId="0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center" wrapText="1"/>
    </xf>
    <xf numFmtId="49" fontId="19" fillId="0" borderId="3" xfId="0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right" vertical="center" wrapText="1"/>
    </xf>
    <xf numFmtId="0" fontId="33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20" fillId="5" borderId="3" xfId="1" applyFont="1" applyFill="1" applyBorder="1" applyAlignment="1">
      <alignment horizontal="center" vertical="center" wrapText="1"/>
    </xf>
    <xf numFmtId="0" fontId="20" fillId="5" borderId="10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8" fillId="5" borderId="38" xfId="1" applyFont="1" applyFill="1" applyBorder="1" applyAlignment="1">
      <alignment horizontal="center" vertical="center" wrapText="1"/>
    </xf>
    <xf numFmtId="0" fontId="6" fillId="2" borderId="5" xfId="1" applyNumberFormat="1" applyFont="1" applyFill="1" applyBorder="1" applyAlignment="1">
      <alignment horizontal="center" vertical="center" wrapText="1" shrinkToFit="1"/>
    </xf>
    <xf numFmtId="179" fontId="3" fillId="2" borderId="5" xfId="1" applyNumberFormat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46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6" fillId="5" borderId="15" xfId="1" applyNumberFormat="1" applyFont="1" applyFill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wrapText="1"/>
    </xf>
    <xf numFmtId="0" fontId="6" fillId="5" borderId="19" xfId="1" applyNumberFormat="1" applyFont="1" applyFill="1" applyBorder="1" applyAlignment="1">
      <alignment horizontal="center" vertical="center" shrinkToFit="1"/>
    </xf>
    <xf numFmtId="0" fontId="21" fillId="0" borderId="7" xfId="1" applyFont="1" applyBorder="1" applyAlignment="1">
      <alignment horizontal="center" vertical="center" wrapText="1"/>
    </xf>
    <xf numFmtId="0" fontId="6" fillId="2" borderId="46" xfId="1" applyNumberFormat="1" applyFont="1" applyFill="1" applyBorder="1" applyAlignment="1">
      <alignment horizontal="center" vertical="center" wrapText="1" shrinkToFit="1"/>
    </xf>
    <xf numFmtId="49" fontId="38" fillId="0" borderId="3" xfId="0" applyNumberFormat="1" applyFont="1" applyBorder="1" applyAlignment="1" applyProtection="1">
      <alignment horizontal="center" vertical="center" wrapText="1"/>
      <protection locked="0"/>
    </xf>
    <xf numFmtId="49" fontId="38" fillId="0" borderId="1" xfId="0" applyNumberFormat="1" applyFont="1" applyBorder="1" applyAlignment="1" applyProtection="1">
      <alignment horizontal="center" vertical="center" wrapText="1"/>
      <protection locked="0"/>
    </xf>
    <xf numFmtId="49" fontId="38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center" vertical="center" shrinkToFi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4" borderId="14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180" fontId="19" fillId="5" borderId="14" xfId="0" applyNumberFormat="1" applyFont="1" applyFill="1" applyBorder="1" applyAlignment="1" applyProtection="1">
      <alignment horizontal="center" vertical="center" wrapText="1"/>
      <protection locked="0"/>
    </xf>
    <xf numFmtId="180" fontId="19" fillId="5" borderId="3" xfId="0" applyNumberFormat="1" applyFont="1" applyFill="1" applyBorder="1" applyAlignment="1" applyProtection="1">
      <alignment horizontal="center" vertical="center" wrapText="1"/>
      <protection locked="0"/>
    </xf>
    <xf numFmtId="180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80" fontId="19" fillId="5" borderId="5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0" xfId="0" applyNumberFormat="1" applyFont="1" applyProtection="1">
      <protection locked="0"/>
    </xf>
    <xf numFmtId="0" fontId="19" fillId="0" borderId="7" xfId="0" applyFont="1" applyBorder="1" applyAlignment="1" applyProtection="1">
      <alignment horizontal="center" vertical="center" wrapText="1"/>
    </xf>
    <xf numFmtId="0" fontId="38" fillId="4" borderId="14" xfId="0" applyFont="1" applyFill="1" applyBorder="1" applyAlignment="1" applyProtection="1">
      <alignment horizontal="center" vertical="center" wrapText="1"/>
    </xf>
    <xf numFmtId="14" fontId="19" fillId="3" borderId="14" xfId="0" applyNumberFormat="1" applyFont="1" applyFill="1" applyBorder="1" applyAlignment="1" applyProtection="1">
      <alignment horizontal="center" vertical="center" wrapText="1"/>
    </xf>
    <xf numFmtId="49" fontId="38" fillId="4" borderId="14" xfId="0" applyNumberFormat="1" applyFont="1" applyFill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38" fillId="0" borderId="3" xfId="0" applyFont="1" applyFill="1" applyBorder="1" applyAlignment="1" applyProtection="1">
      <alignment horizontal="center" vertical="center" wrapText="1"/>
      <protection locked="0"/>
    </xf>
    <xf numFmtId="49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38" fillId="0" borderId="5" xfId="0" applyFont="1" applyFill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19" fillId="3" borderId="5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3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79" fontId="17" fillId="0" borderId="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19" fillId="0" borderId="0" xfId="0" applyFont="1" applyBorder="1" applyAlignment="1">
      <alignment horizontal="left" vertical="center"/>
    </xf>
    <xf numFmtId="0" fontId="19" fillId="0" borderId="43" xfId="0" applyFont="1" applyBorder="1"/>
    <xf numFmtId="0" fontId="16" fillId="0" borderId="44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right" vertical="center"/>
    </xf>
    <xf numFmtId="0" fontId="19" fillId="0" borderId="40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31" fillId="0" borderId="2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vertical="top"/>
    </xf>
    <xf numFmtId="0" fontId="18" fillId="0" borderId="13" xfId="0" applyFont="1" applyBorder="1" applyAlignment="1">
      <alignment vertical="top"/>
    </xf>
    <xf numFmtId="31" fontId="17" fillId="0" borderId="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6" fillId="0" borderId="3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179" fontId="17" fillId="0" borderId="1" xfId="0" applyNumberFormat="1" applyFont="1" applyBorder="1" applyAlignment="1">
      <alignment horizontal="center" vertical="center" wrapText="1"/>
    </xf>
    <xf numFmtId="179" fontId="17" fillId="0" borderId="12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20" fillId="0" borderId="9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26" fillId="0" borderId="30" xfId="0" applyFont="1" applyBorder="1" applyAlignment="1" applyProtection="1">
      <alignment horizontal="center" vertical="center" wrapText="1"/>
      <protection locked="0"/>
    </xf>
    <xf numFmtId="0" fontId="26" fillId="0" borderId="31" xfId="0" applyFont="1" applyBorder="1" applyAlignment="1" applyProtection="1">
      <alignment horizontal="center" vertical="center" wrapText="1"/>
      <protection locked="0"/>
    </xf>
    <xf numFmtId="0" fontId="19" fillId="3" borderId="0" xfId="0" applyFont="1" applyFill="1" applyAlignment="1" applyProtection="1">
      <alignment horizontal="center" vertical="center" shrinkToFit="1"/>
    </xf>
    <xf numFmtId="0" fontId="27" fillId="3" borderId="29" xfId="0" applyFont="1" applyFill="1" applyBorder="1" applyAlignment="1" applyProtection="1">
      <alignment horizontal="center" vertical="center" wrapText="1"/>
    </xf>
    <xf numFmtId="0" fontId="25" fillId="2" borderId="2" xfId="0" applyFont="1" applyFill="1" applyBorder="1" applyAlignment="1" applyProtection="1">
      <alignment horizontal="left" vertical="center"/>
    </xf>
    <xf numFmtId="0" fontId="19" fillId="0" borderId="32" xfId="0" applyFont="1" applyBorder="1" applyAlignment="1" applyProtection="1">
      <alignment horizontal="center" vertical="center" wrapText="1"/>
    </xf>
    <xf numFmtId="0" fontId="19" fillId="0" borderId="33" xfId="0" applyFont="1" applyBorder="1" applyAlignment="1" applyProtection="1">
      <alignment horizontal="center" vertical="center" wrapText="1"/>
    </xf>
    <xf numFmtId="0" fontId="19" fillId="0" borderId="30" xfId="0" applyFont="1" applyBorder="1" applyAlignment="1" applyProtection="1">
      <alignment horizontal="center" vertical="center" wrapText="1"/>
    </xf>
    <xf numFmtId="0" fontId="19" fillId="0" borderId="3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35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19" fillId="3" borderId="5" xfId="0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0" fontId="26" fillId="0" borderId="30" xfId="0" applyFont="1" applyBorder="1" applyAlignment="1" applyProtection="1">
      <alignment horizontal="center" vertical="center" wrapText="1"/>
    </xf>
    <xf numFmtId="0" fontId="26" fillId="0" borderId="31" xfId="0" applyFont="1" applyBorder="1" applyAlignment="1" applyProtection="1">
      <alignment horizontal="center" vertical="center" wrapText="1"/>
    </xf>
    <xf numFmtId="180" fontId="35" fillId="5" borderId="3" xfId="0" applyNumberFormat="1" applyFont="1" applyFill="1" applyBorder="1" applyAlignment="1" applyProtection="1">
      <alignment horizontal="center" vertical="center" wrapText="1"/>
    </xf>
    <xf numFmtId="180" fontId="35" fillId="5" borderId="5" xfId="0" applyNumberFormat="1" applyFont="1" applyFill="1" applyBorder="1" applyAlignment="1" applyProtection="1">
      <alignment horizontal="center" vertical="center" wrapText="1"/>
    </xf>
    <xf numFmtId="49" fontId="38" fillId="0" borderId="3" xfId="0" applyNumberFormat="1" applyFont="1" applyBorder="1" applyAlignment="1" applyProtection="1">
      <alignment horizontal="center" vertical="center" wrapText="1"/>
    </xf>
    <xf numFmtId="49" fontId="38" fillId="0" borderId="5" xfId="0" applyNumberFormat="1" applyFont="1" applyBorder="1" applyAlignment="1" applyProtection="1">
      <alignment horizontal="center" vertical="center" wrapText="1"/>
    </xf>
    <xf numFmtId="0" fontId="38" fillId="0" borderId="3" xfId="0" applyFont="1" applyBorder="1" applyAlignment="1" applyProtection="1">
      <alignment horizontal="center" vertical="center" wrapText="1"/>
    </xf>
    <xf numFmtId="0" fontId="38" fillId="0" borderId="5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left" vertical="center" wrapText="1"/>
    </xf>
    <xf numFmtId="0" fontId="28" fillId="0" borderId="25" xfId="0" applyFont="1" applyBorder="1" applyAlignment="1" applyProtection="1">
      <alignment horizontal="center" vertical="center" wrapText="1"/>
    </xf>
    <xf numFmtId="0" fontId="28" fillId="0" borderId="23" xfId="0" applyFont="1" applyBorder="1" applyAlignment="1" applyProtection="1">
      <alignment horizontal="center" vertical="center" wrapText="1"/>
    </xf>
    <xf numFmtId="0" fontId="28" fillId="0" borderId="24" xfId="0" applyFont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left" vertical="center" wrapText="1"/>
    </xf>
    <xf numFmtId="0" fontId="19" fillId="0" borderId="18" xfId="0" applyFont="1" applyBorder="1" applyAlignment="1" applyProtection="1">
      <alignment horizontal="left" vertical="center" wrapText="1"/>
    </xf>
    <xf numFmtId="0" fontId="19" fillId="0" borderId="19" xfId="0" applyFont="1" applyBorder="1" applyAlignment="1" applyProtection="1">
      <alignment horizontal="left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</xf>
    <xf numFmtId="0" fontId="19" fillId="4" borderId="28" xfId="0" applyFont="1" applyFill="1" applyBorder="1" applyAlignment="1" applyProtection="1">
      <alignment horizontal="center" vertical="center" wrapText="1"/>
    </xf>
    <xf numFmtId="0" fontId="19" fillId="4" borderId="14" xfId="0" applyFont="1" applyFill="1" applyBorder="1" applyAlignment="1" applyProtection="1">
      <alignment horizontal="center" vertical="center" wrapText="1"/>
    </xf>
    <xf numFmtId="0" fontId="19" fillId="4" borderId="36" xfId="0" applyFont="1" applyFill="1" applyBorder="1" applyAlignment="1" applyProtection="1">
      <alignment horizontal="center" vertical="center" wrapText="1"/>
    </xf>
    <xf numFmtId="0" fontId="19" fillId="4" borderId="37" xfId="0" applyFont="1" applyFill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35" fillId="5" borderId="3" xfId="0" applyFont="1" applyFill="1" applyBorder="1" applyAlignment="1" applyProtection="1">
      <alignment horizontal="center" vertical="center" wrapText="1"/>
    </xf>
    <xf numFmtId="0" fontId="35" fillId="5" borderId="5" xfId="0" applyFont="1" applyFill="1" applyBorder="1" applyAlignment="1" applyProtection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99FF"/>
      <color rgb="FFFF66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90" zoomScaleNormal="90" zoomScaleSheetLayoutView="100" workbookViewId="0">
      <selection activeCell="I13" sqref="I13"/>
    </sheetView>
  </sheetViews>
  <sheetFormatPr defaultColWidth="9" defaultRowHeight="15.75"/>
  <cols>
    <col min="1" max="1" width="9.25" style="37" customWidth="1"/>
    <col min="2" max="2" width="11.25" style="37" customWidth="1"/>
    <col min="3" max="3" width="26" style="37" customWidth="1"/>
    <col min="4" max="4" width="9.625" style="37" customWidth="1"/>
    <col min="5" max="5" width="10.5" style="37" customWidth="1"/>
    <col min="6" max="6" width="9.75" style="37" customWidth="1"/>
    <col min="7" max="7" width="11.125" style="37" customWidth="1"/>
    <col min="8" max="8" width="10.5" style="37" customWidth="1"/>
    <col min="9" max="16384" width="9" style="37"/>
  </cols>
  <sheetData>
    <row r="1" spans="1:8" ht="33.75" customHeight="1">
      <c r="A1" s="146" t="s">
        <v>521</v>
      </c>
      <c r="B1" s="146"/>
      <c r="C1" s="146"/>
      <c r="D1" s="146"/>
      <c r="E1" s="146"/>
      <c r="F1" s="146"/>
      <c r="G1" s="146"/>
      <c r="H1" s="146"/>
    </row>
    <row r="2" spans="1:8" ht="31.5" customHeight="1" thickBot="1">
      <c r="A2" s="38" t="s">
        <v>514</v>
      </c>
      <c r="B2" s="149"/>
      <c r="C2" s="150"/>
      <c r="D2" s="154" t="s">
        <v>515</v>
      </c>
      <c r="E2" s="154"/>
      <c r="F2" s="154"/>
      <c r="G2" s="154"/>
      <c r="H2" s="54" t="s">
        <v>516</v>
      </c>
    </row>
    <row r="3" spans="1:8" ht="38.25" customHeight="1">
      <c r="A3" s="153" t="s">
        <v>517</v>
      </c>
      <c r="B3" s="147"/>
      <c r="C3" s="58"/>
      <c r="D3" s="147" t="s">
        <v>265</v>
      </c>
      <c r="E3" s="147"/>
      <c r="F3" s="147"/>
      <c r="G3" s="147"/>
      <c r="H3" s="148"/>
    </row>
    <row r="4" spans="1:8" ht="38.1" customHeight="1">
      <c r="A4" s="138" t="s">
        <v>266</v>
      </c>
      <c r="B4" s="133"/>
      <c r="C4" s="59"/>
      <c r="D4" s="133" t="s">
        <v>267</v>
      </c>
      <c r="E4" s="133"/>
      <c r="F4" s="131"/>
      <c r="G4" s="131"/>
      <c r="H4" s="132"/>
    </row>
    <row r="5" spans="1:8" ht="38.1" customHeight="1">
      <c r="A5" s="138" t="s">
        <v>268</v>
      </c>
      <c r="B5" s="133"/>
      <c r="C5" s="59"/>
      <c r="D5" s="133" t="s">
        <v>269</v>
      </c>
      <c r="E5" s="133"/>
      <c r="F5" s="131"/>
      <c r="G5" s="131"/>
      <c r="H5" s="132"/>
    </row>
    <row r="6" spans="1:8" ht="38.1" customHeight="1">
      <c r="A6" s="138" t="s">
        <v>522</v>
      </c>
      <c r="B6" s="133"/>
      <c r="C6" s="133"/>
      <c r="D6" s="143" t="s">
        <v>496</v>
      </c>
      <c r="E6" s="144"/>
      <c r="F6" s="144"/>
      <c r="G6" s="144"/>
      <c r="H6" s="144"/>
    </row>
    <row r="7" spans="1:8" ht="38.1" customHeight="1">
      <c r="A7" s="138" t="s">
        <v>504</v>
      </c>
      <c r="B7" s="133"/>
      <c r="C7" s="59"/>
      <c r="D7" s="133" t="s">
        <v>505</v>
      </c>
      <c r="E7" s="133"/>
      <c r="F7" s="131"/>
      <c r="G7" s="131"/>
      <c r="H7" s="132"/>
    </row>
    <row r="8" spans="1:8" ht="35.25" customHeight="1">
      <c r="A8" s="155" t="s">
        <v>255</v>
      </c>
      <c r="B8" s="133"/>
      <c r="C8" s="139"/>
      <c r="D8" s="133"/>
      <c r="E8" s="133"/>
      <c r="F8" s="133"/>
      <c r="G8" s="133"/>
      <c r="H8" s="140"/>
    </row>
    <row r="9" spans="1:8" ht="36" customHeight="1">
      <c r="A9" s="138" t="s">
        <v>270</v>
      </c>
      <c r="B9" s="118" t="s">
        <v>271</v>
      </c>
      <c r="C9" s="120"/>
      <c r="D9" s="133" t="s">
        <v>272</v>
      </c>
      <c r="E9" s="118" t="s">
        <v>271</v>
      </c>
      <c r="F9" s="151"/>
      <c r="G9" s="151"/>
      <c r="H9" s="152"/>
    </row>
    <row r="10" spans="1:8" ht="35.25" customHeight="1">
      <c r="A10" s="138"/>
      <c r="B10" s="118" t="s">
        <v>273</v>
      </c>
      <c r="C10" s="119"/>
      <c r="D10" s="133"/>
      <c r="E10" s="118" t="s">
        <v>273</v>
      </c>
      <c r="F10" s="131"/>
      <c r="G10" s="131"/>
      <c r="H10" s="132"/>
    </row>
    <row r="11" spans="1:8" ht="35.25" customHeight="1">
      <c r="A11" s="138"/>
      <c r="B11" s="118" t="s">
        <v>274</v>
      </c>
      <c r="C11" s="118"/>
      <c r="D11" s="133"/>
      <c r="E11" s="118" t="s">
        <v>274</v>
      </c>
      <c r="F11" s="131"/>
      <c r="G11" s="131"/>
      <c r="H11" s="132"/>
    </row>
    <row r="12" spans="1:8" ht="21.95" customHeight="1">
      <c r="A12" s="138" t="s">
        <v>518</v>
      </c>
      <c r="B12" s="133"/>
      <c r="C12" s="137" t="s">
        <v>527</v>
      </c>
      <c r="D12" s="133" t="s">
        <v>519</v>
      </c>
      <c r="E12" s="145"/>
      <c r="F12" s="57" t="s">
        <v>276</v>
      </c>
      <c r="G12" s="56"/>
      <c r="H12" s="55" t="s">
        <v>516</v>
      </c>
    </row>
    <row r="13" spans="1:8" ht="21.95" customHeight="1">
      <c r="A13" s="138"/>
      <c r="B13" s="133"/>
      <c r="C13" s="137"/>
      <c r="D13" s="133"/>
      <c r="E13" s="133"/>
      <c r="F13" s="125" t="s">
        <v>497</v>
      </c>
      <c r="G13" s="127" t="s">
        <v>498</v>
      </c>
      <c r="H13" s="128"/>
    </row>
    <row r="14" spans="1:8" ht="16.5">
      <c r="A14" s="138"/>
      <c r="B14" s="133"/>
      <c r="C14" s="137"/>
      <c r="D14" s="133"/>
      <c r="E14" s="133"/>
      <c r="F14" s="126"/>
      <c r="G14" s="123" t="s">
        <v>499</v>
      </c>
      <c r="H14" s="124"/>
    </row>
    <row r="15" spans="1:8" ht="21.95" customHeight="1">
      <c r="A15" s="121" t="s">
        <v>486</v>
      </c>
      <c r="B15" s="122"/>
      <c r="C15" s="137" t="s">
        <v>528</v>
      </c>
      <c r="D15" s="133" t="s">
        <v>275</v>
      </c>
      <c r="E15" s="133"/>
      <c r="F15" s="57" t="s">
        <v>276</v>
      </c>
      <c r="G15" s="56"/>
      <c r="H15" s="55" t="s">
        <v>277</v>
      </c>
    </row>
    <row r="16" spans="1:8" ht="21.95" customHeight="1">
      <c r="A16" s="121"/>
      <c r="B16" s="122"/>
      <c r="C16" s="137"/>
      <c r="D16" s="133"/>
      <c r="E16" s="133"/>
      <c r="F16" s="125" t="s">
        <v>523</v>
      </c>
      <c r="G16" s="130" t="s">
        <v>524</v>
      </c>
      <c r="H16" s="128"/>
    </row>
    <row r="17" spans="1:8" ht="16.5">
      <c r="A17" s="121"/>
      <c r="B17" s="122"/>
      <c r="C17" s="137"/>
      <c r="D17" s="133"/>
      <c r="E17" s="133"/>
      <c r="F17" s="129"/>
      <c r="G17" s="141" t="s">
        <v>525</v>
      </c>
      <c r="H17" s="142"/>
    </row>
    <row r="18" spans="1:8" ht="342.75" customHeight="1" thickBot="1">
      <c r="A18" s="39" t="s">
        <v>526</v>
      </c>
      <c r="B18" s="134" t="s">
        <v>529</v>
      </c>
      <c r="C18" s="135"/>
      <c r="D18" s="135"/>
      <c r="E18" s="135"/>
      <c r="F18" s="135"/>
      <c r="G18" s="135"/>
      <c r="H18" s="136"/>
    </row>
  </sheetData>
  <mergeCells count="38">
    <mergeCell ref="D6:H6"/>
    <mergeCell ref="C12:C14"/>
    <mergeCell ref="D12:E14"/>
    <mergeCell ref="A1:H1"/>
    <mergeCell ref="F3:H3"/>
    <mergeCell ref="F4:H4"/>
    <mergeCell ref="B2:C2"/>
    <mergeCell ref="F9:H9"/>
    <mergeCell ref="A3:B3"/>
    <mergeCell ref="A4:B4"/>
    <mergeCell ref="D2:E2"/>
    <mergeCell ref="D9:D11"/>
    <mergeCell ref="D3:E3"/>
    <mergeCell ref="A5:B5"/>
    <mergeCell ref="A8:B8"/>
    <mergeCell ref="F2:G2"/>
    <mergeCell ref="F5:H5"/>
    <mergeCell ref="D4:E4"/>
    <mergeCell ref="D5:E5"/>
    <mergeCell ref="B18:H18"/>
    <mergeCell ref="C15:C17"/>
    <mergeCell ref="D15:E17"/>
    <mergeCell ref="A7:B7"/>
    <mergeCell ref="C8:H8"/>
    <mergeCell ref="A9:A11"/>
    <mergeCell ref="F10:H10"/>
    <mergeCell ref="F11:H11"/>
    <mergeCell ref="F7:H7"/>
    <mergeCell ref="D7:E7"/>
    <mergeCell ref="G17:H17"/>
    <mergeCell ref="A6:C6"/>
    <mergeCell ref="A12:B14"/>
    <mergeCell ref="A15:B17"/>
    <mergeCell ref="G14:H14"/>
    <mergeCell ref="F13:F14"/>
    <mergeCell ref="G13:H13"/>
    <mergeCell ref="F16:F17"/>
    <mergeCell ref="G16:H16"/>
  </mergeCells>
  <phoneticPr fontId="1" type="noConversion"/>
  <dataValidations count="2">
    <dataValidation type="textLength" allowBlank="1" showInputMessage="1" showErrorMessage="1" error="輸入格式錯誤" sqref="F10:H10 C10">
      <formula1>5</formula1>
      <formula2>5</formula2>
    </dataValidation>
    <dataValidation type="list" allowBlank="1" showInputMessage="1" showErrorMessage="1" sqref="F3:H3">
      <formula1>僑居國</formula1>
    </dataValidation>
  </dataValidations>
  <printOptions horizontalCentered="1"/>
  <pageMargins left="0.39370078740157483" right="0.31496062992125984" top="0.59055118110236227" bottom="0.39370078740157483" header="0.51181102362204722" footer="0.51181102362204722"/>
  <pageSetup paperSize="9" scale="9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215"/>
  <sheetViews>
    <sheetView zoomScale="80" zoomScaleNormal="80" workbookViewId="0">
      <selection activeCell="G220" sqref="G220"/>
    </sheetView>
  </sheetViews>
  <sheetFormatPr defaultColWidth="11" defaultRowHeight="18.75"/>
  <cols>
    <col min="1" max="1" width="30.625" style="3" customWidth="1"/>
    <col min="2" max="2" width="9.5" style="3" bestFit="1" customWidth="1"/>
    <col min="3" max="3" width="9.5" style="3" customWidth="1"/>
    <col min="4" max="4" width="6.75" style="11" hidden="1" customWidth="1"/>
    <col min="5" max="5" width="9.5" style="3" hidden="1" customWidth="1"/>
    <col min="6" max="6" width="9.25" style="3" bestFit="1" customWidth="1"/>
    <col min="7" max="7" width="12.625" style="3" customWidth="1"/>
    <col min="8" max="8" width="15.625" style="3" customWidth="1"/>
    <col min="9" max="9" width="16.625" style="3" customWidth="1"/>
    <col min="10" max="10" width="15.625" style="3" customWidth="1"/>
    <col min="11" max="11" width="20.625" style="3" customWidth="1"/>
    <col min="12" max="12" width="10.625" style="3" hidden="1" customWidth="1"/>
    <col min="13" max="13" width="16.625" style="3" customWidth="1"/>
    <col min="14" max="14" width="15.625" style="3" customWidth="1"/>
    <col min="15" max="15" width="22.125" style="3" customWidth="1"/>
    <col min="16" max="16" width="10.625" style="3" customWidth="1"/>
    <col min="17" max="17" width="8.625" style="3" customWidth="1"/>
    <col min="18" max="19" width="10.625" style="3" customWidth="1"/>
    <col min="20" max="20" width="8.625" style="3" customWidth="1"/>
    <col min="21" max="21" width="11" style="3" customWidth="1"/>
    <col min="22" max="23" width="10.75" style="3" customWidth="1"/>
    <col min="24" max="24" width="10.625" style="3" customWidth="1"/>
    <col min="25" max="25" width="10.625" style="3" hidden="1" customWidth="1"/>
    <col min="26" max="27" width="10.75" style="3" bestFit="1" customWidth="1"/>
    <col min="28" max="28" width="10.625" style="3" customWidth="1"/>
    <col min="29" max="29" width="10.625" style="3" hidden="1" customWidth="1"/>
    <col min="30" max="30" width="11" style="3" customWidth="1"/>
    <col min="31" max="16384" width="11" style="3"/>
  </cols>
  <sheetData>
    <row r="1" spans="1:29" ht="20.100000000000001" customHeight="1">
      <c r="A1" s="156" t="s">
        <v>237</v>
      </c>
      <c r="B1" s="158" t="s">
        <v>238</v>
      </c>
      <c r="C1" s="160" t="s">
        <v>239</v>
      </c>
      <c r="D1" s="162" t="s">
        <v>240</v>
      </c>
      <c r="E1" s="168" t="s">
        <v>241</v>
      </c>
      <c r="F1" s="160" t="s">
        <v>242</v>
      </c>
      <c r="G1" s="158" t="s">
        <v>243</v>
      </c>
      <c r="H1" s="158" t="s">
        <v>244</v>
      </c>
      <c r="I1" s="164" t="s">
        <v>482</v>
      </c>
      <c r="J1" s="164" t="s">
        <v>483</v>
      </c>
      <c r="K1" s="164" t="s">
        <v>513</v>
      </c>
      <c r="L1" s="64"/>
      <c r="M1" s="164" t="s">
        <v>480</v>
      </c>
      <c r="N1" s="164" t="s">
        <v>481</v>
      </c>
      <c r="O1" s="166" t="s">
        <v>255</v>
      </c>
      <c r="P1" s="160" t="s">
        <v>245</v>
      </c>
      <c r="Q1" s="160"/>
      <c r="R1" s="160"/>
      <c r="S1" s="160" t="s">
        <v>246</v>
      </c>
      <c r="T1" s="160"/>
      <c r="U1" s="160"/>
      <c r="V1" s="170" t="s">
        <v>487</v>
      </c>
      <c r="W1" s="171"/>
      <c r="X1" s="172"/>
      <c r="Y1" s="64"/>
      <c r="Z1" s="170" t="s">
        <v>488</v>
      </c>
      <c r="AA1" s="171"/>
      <c r="AB1" s="172"/>
      <c r="AC1" s="65"/>
    </row>
    <row r="2" spans="1:29" s="4" customFormat="1" ht="33" customHeight="1" thickBot="1">
      <c r="A2" s="157"/>
      <c r="B2" s="159"/>
      <c r="C2" s="161"/>
      <c r="D2" s="163"/>
      <c r="E2" s="169"/>
      <c r="F2" s="161"/>
      <c r="G2" s="159"/>
      <c r="H2" s="159"/>
      <c r="I2" s="159"/>
      <c r="J2" s="159"/>
      <c r="K2" s="165"/>
      <c r="L2" s="66" t="s">
        <v>513</v>
      </c>
      <c r="M2" s="159"/>
      <c r="N2" s="159"/>
      <c r="O2" s="167" t="s">
        <v>254</v>
      </c>
      <c r="P2" s="61" t="s">
        <v>250</v>
      </c>
      <c r="Q2" s="61" t="s">
        <v>251</v>
      </c>
      <c r="R2" s="61" t="s">
        <v>252</v>
      </c>
      <c r="S2" s="61" t="s">
        <v>253</v>
      </c>
      <c r="T2" s="61" t="s">
        <v>251</v>
      </c>
      <c r="U2" s="61" t="s">
        <v>252</v>
      </c>
      <c r="V2" s="62" t="s">
        <v>489</v>
      </c>
      <c r="W2" s="62" t="s">
        <v>490</v>
      </c>
      <c r="X2" s="75" t="s">
        <v>491</v>
      </c>
      <c r="Y2" s="66" t="s">
        <v>491</v>
      </c>
      <c r="Z2" s="61" t="s">
        <v>247</v>
      </c>
      <c r="AA2" s="61" t="s">
        <v>248</v>
      </c>
      <c r="AB2" s="77" t="s">
        <v>249</v>
      </c>
      <c r="AC2" s="67" t="s">
        <v>501</v>
      </c>
    </row>
    <row r="3" spans="1:29" s="4" customFormat="1" ht="39.950000000000003" customHeight="1" thickTop="1" thickBot="1">
      <c r="A3" s="5" t="str">
        <f>IF('慶賀團團冊（發文版）'!B2="","",'慶賀團團冊（發文版）'!B2)</f>
        <v/>
      </c>
      <c r="B3" s="6" t="str">
        <f>IF('慶賀團團冊（發文版）'!F2="","",'慶賀團團冊（發文版）'!F2)</f>
        <v/>
      </c>
      <c r="C3" s="6" t="str">
        <f>IF('慶賀團團冊（發文版）'!C3="","",'慶賀團團冊（發文版）'!C3)</f>
        <v/>
      </c>
      <c r="D3" s="7" t="e">
        <f>VLOOKUP($F$3,$A$10:$C$212,2,0)</f>
        <v>#N/A</v>
      </c>
      <c r="E3" s="7" t="e">
        <f>VLOOKUP($F$3,$A$10:$C$212,3,0)</f>
        <v>#N/A</v>
      </c>
      <c r="F3" s="6" t="str">
        <f>IF('慶賀團團冊（發文版）'!F3="","",'慶賀團團冊（發文版）'!F3)</f>
        <v/>
      </c>
      <c r="G3" s="6" t="str">
        <f>IF('慶賀團團冊（發文版）'!C4="","",'慶賀團團冊（發文版）'!C4)</f>
        <v/>
      </c>
      <c r="H3" s="6" t="str">
        <f>IF('慶賀團團冊（發文版）'!F4="","",'慶賀團團冊（發文版）'!F4)</f>
        <v/>
      </c>
      <c r="I3" s="6" t="str">
        <f>IF('慶賀團團冊（發文版）'!C5="","",'慶賀團團冊（發文版）'!C5)</f>
        <v/>
      </c>
      <c r="J3" s="70" t="str">
        <f>IF('慶賀團團冊（發文版）'!F5="","",'慶賀團團冊（發文版）'!F5)</f>
        <v/>
      </c>
      <c r="K3" s="72"/>
      <c r="L3" s="74" t="str">
        <f>IF(K3="是",1,IF(K3="否",2,""))</f>
        <v/>
      </c>
      <c r="M3" s="71" t="str">
        <f>IF('慶賀團團冊（發文版）'!C7="","",'慶賀團團冊（發文版）'!C7)</f>
        <v/>
      </c>
      <c r="N3" s="6" t="str">
        <f>IF('慶賀團團冊（發文版）'!F7="","",'慶賀團團冊（發文版）'!F7)</f>
        <v/>
      </c>
      <c r="O3" s="68" t="str">
        <f>IF('慶賀團團冊（發文版）'!C8="","",'慶賀團團冊（發文版）'!C8)</f>
        <v/>
      </c>
      <c r="P3" s="69" t="str">
        <f>IF('慶賀團團冊（發文版）'!C9="","",'慶賀團團冊（發文版）'!C9)</f>
        <v/>
      </c>
      <c r="Q3" s="8" t="str">
        <f>IF('慶賀團團冊（發文版）'!C10="","",'慶賀團團冊（發文版）'!C10)</f>
        <v/>
      </c>
      <c r="R3" s="9" t="str">
        <f>IF('慶賀團團冊（發文版）'!C11="","",'慶賀團團冊（發文版）'!C11)</f>
        <v/>
      </c>
      <c r="S3" s="69" t="str">
        <f>IF('慶賀團團冊（發文版）'!F9="","",'慶賀團團冊（發文版）'!F9)</f>
        <v/>
      </c>
      <c r="T3" s="2" t="str">
        <f>IF('慶賀團團冊（發文版）'!F10="","",'慶賀團團冊（發文版）'!F10)</f>
        <v/>
      </c>
      <c r="U3" s="10" t="str">
        <f>IF('慶賀團團冊（發文版）'!F11="","",'慶賀團團冊（發文版）'!F11)</f>
        <v/>
      </c>
      <c r="V3" s="1" t="str">
        <f>IF(W3&gt;0,"Y","N")</f>
        <v>N</v>
      </c>
      <c r="W3" s="70">
        <f>IF('慶賀團團冊（發文版）'!G12="",0,'慶賀團團冊（發文版）'!G12)</f>
        <v>0</v>
      </c>
      <c r="X3" s="78"/>
      <c r="Y3" s="74" t="str">
        <f>IF(X3="旅行社派車",1,IF(X3="自備交通工具",2,""))</f>
        <v/>
      </c>
      <c r="Z3" s="63" t="str">
        <f>IF(AA3&gt;0,"Y","N")</f>
        <v>N</v>
      </c>
      <c r="AA3" s="70">
        <f>IF('慶賀團團冊（發文版）'!G15="",0,'慶賀團團冊（發文版）'!G15)</f>
        <v>0</v>
      </c>
      <c r="AB3" s="78"/>
      <c r="AC3" s="76" t="str">
        <f>IF(AB3="旅行社派車",1,IF(AB3="自備交通工具",2,""))</f>
        <v/>
      </c>
    </row>
    <row r="4" spans="1:29" ht="19.5">
      <c r="E4" s="12" t="str">
        <f>IF(F3='慶賀團團冊（發文版）'!F3,"","請檢查團冊僑居國與上方僑居國是否一致！")</f>
        <v/>
      </c>
      <c r="K4" s="73" t="s">
        <v>503</v>
      </c>
      <c r="L4" s="13"/>
      <c r="S4" s="14"/>
      <c r="X4" s="73" t="s">
        <v>503</v>
      </c>
      <c r="Y4" s="13"/>
      <c r="AB4" s="73" t="s">
        <v>503</v>
      </c>
      <c r="AC4" s="13"/>
    </row>
    <row r="5" spans="1:29">
      <c r="B5" s="15"/>
      <c r="C5" s="16"/>
      <c r="D5" s="17"/>
      <c r="F5" s="16"/>
      <c r="G5" s="16"/>
      <c r="H5" s="15"/>
      <c r="I5" s="16"/>
      <c r="J5" s="15"/>
      <c r="K5" s="15"/>
      <c r="M5" s="16"/>
      <c r="N5" s="15"/>
      <c r="S5" s="14"/>
      <c r="V5" s="15"/>
      <c r="W5" s="15"/>
      <c r="Z5" s="15"/>
      <c r="AA5" s="15"/>
    </row>
    <row r="6" spans="1:29">
      <c r="E6" s="4"/>
      <c r="S6" s="14"/>
    </row>
    <row r="7" spans="1:29">
      <c r="B7" s="18"/>
    </row>
    <row r="8" spans="1:29">
      <c r="B8" s="18"/>
    </row>
    <row r="9" spans="1:29">
      <c r="B9" s="18"/>
      <c r="E9" s="19"/>
    </row>
    <row r="10" spans="1:29" hidden="1">
      <c r="A10" s="42" t="s">
        <v>278</v>
      </c>
      <c r="B10" s="42" t="s">
        <v>9</v>
      </c>
      <c r="C10" s="42" t="s">
        <v>10</v>
      </c>
      <c r="D10" s="3"/>
      <c r="E10" s="41"/>
      <c r="F10" s="40"/>
    </row>
    <row r="11" spans="1:29" hidden="1">
      <c r="A11" s="42" t="s">
        <v>279</v>
      </c>
      <c r="B11" s="42" t="s">
        <v>11</v>
      </c>
      <c r="C11" s="42" t="s">
        <v>12</v>
      </c>
      <c r="D11" s="3"/>
      <c r="E11" s="41"/>
      <c r="F11" s="40"/>
    </row>
    <row r="12" spans="1:29" hidden="1">
      <c r="A12" s="42" t="s">
        <v>280</v>
      </c>
      <c r="B12" s="42" t="s">
        <v>13</v>
      </c>
      <c r="C12" s="42" t="s">
        <v>14</v>
      </c>
      <c r="D12" s="3"/>
      <c r="E12" s="41"/>
      <c r="F12" s="40"/>
    </row>
    <row r="13" spans="1:29" hidden="1">
      <c r="A13" s="42" t="s">
        <v>281</v>
      </c>
      <c r="B13" s="42" t="s">
        <v>15</v>
      </c>
      <c r="C13" s="42" t="s">
        <v>16</v>
      </c>
      <c r="D13" s="3"/>
      <c r="E13" s="41"/>
      <c r="F13" s="40"/>
    </row>
    <row r="14" spans="1:29" hidden="1">
      <c r="A14" s="42" t="s">
        <v>282</v>
      </c>
      <c r="B14" s="42" t="s">
        <v>11</v>
      </c>
      <c r="C14" s="42" t="s">
        <v>17</v>
      </c>
      <c r="D14" s="3"/>
      <c r="E14" s="41"/>
      <c r="F14" s="40"/>
    </row>
    <row r="15" spans="1:29" hidden="1">
      <c r="A15" s="42" t="s">
        <v>283</v>
      </c>
      <c r="B15" s="42" t="s">
        <v>13</v>
      </c>
      <c r="C15" s="42" t="s">
        <v>18</v>
      </c>
      <c r="D15" s="3"/>
      <c r="E15" s="41"/>
      <c r="F15" s="40"/>
    </row>
    <row r="16" spans="1:29" hidden="1">
      <c r="A16" s="43" t="s">
        <v>259</v>
      </c>
      <c r="B16" s="42" t="s">
        <v>19</v>
      </c>
      <c r="C16" s="42" t="s">
        <v>20</v>
      </c>
      <c r="D16" s="3"/>
      <c r="E16" s="41"/>
      <c r="F16" s="40"/>
    </row>
    <row r="17" spans="1:6" hidden="1">
      <c r="A17" s="42" t="s">
        <v>284</v>
      </c>
      <c r="B17" s="42" t="s">
        <v>9</v>
      </c>
      <c r="C17" s="42" t="s">
        <v>21</v>
      </c>
      <c r="D17" s="3"/>
      <c r="E17" s="41"/>
      <c r="F17" s="40"/>
    </row>
    <row r="18" spans="1:6" hidden="1">
      <c r="A18" s="42" t="s">
        <v>285</v>
      </c>
      <c r="B18" s="42" t="s">
        <v>19</v>
      </c>
      <c r="C18" s="42" t="s">
        <v>22</v>
      </c>
      <c r="D18" s="3"/>
      <c r="E18" s="41"/>
      <c r="F18" s="40"/>
    </row>
    <row r="19" spans="1:6" hidden="1">
      <c r="A19" s="42" t="s">
        <v>286</v>
      </c>
      <c r="B19" s="42" t="s">
        <v>15</v>
      </c>
      <c r="C19" s="42" t="s">
        <v>23</v>
      </c>
      <c r="D19" s="3"/>
      <c r="E19" s="41"/>
      <c r="F19" s="40"/>
    </row>
    <row r="20" spans="1:6" hidden="1">
      <c r="A20" s="42" t="s">
        <v>287</v>
      </c>
      <c r="B20" s="42" t="s">
        <v>11</v>
      </c>
      <c r="C20" s="42" t="s">
        <v>24</v>
      </c>
      <c r="D20" s="3"/>
      <c r="E20" s="41"/>
      <c r="F20" s="40"/>
    </row>
    <row r="21" spans="1:6" hidden="1">
      <c r="A21" s="42" t="s">
        <v>288</v>
      </c>
      <c r="B21" s="42" t="s">
        <v>19</v>
      </c>
      <c r="C21" s="42" t="s">
        <v>25</v>
      </c>
      <c r="D21" s="3"/>
      <c r="E21" s="41"/>
      <c r="F21" s="40"/>
    </row>
    <row r="22" spans="1:6" hidden="1">
      <c r="A22" s="42" t="s">
        <v>289</v>
      </c>
      <c r="B22" s="42" t="s">
        <v>9</v>
      </c>
      <c r="C22" s="42" t="s">
        <v>26</v>
      </c>
      <c r="D22" s="3"/>
      <c r="E22" s="41"/>
      <c r="F22" s="40"/>
    </row>
    <row r="23" spans="1:6" hidden="1">
      <c r="A23" s="42" t="s">
        <v>290</v>
      </c>
      <c r="B23" s="42" t="s">
        <v>9</v>
      </c>
      <c r="C23" s="42" t="s">
        <v>27</v>
      </c>
      <c r="D23" s="3"/>
      <c r="E23" s="41"/>
      <c r="F23" s="40"/>
    </row>
    <row r="24" spans="1:6" hidden="1">
      <c r="A24" s="42" t="s">
        <v>291</v>
      </c>
      <c r="B24" s="42" t="s">
        <v>9</v>
      </c>
      <c r="C24" s="42" t="s">
        <v>28</v>
      </c>
      <c r="D24" s="3"/>
      <c r="E24" s="41"/>
      <c r="F24" s="40"/>
    </row>
    <row r="25" spans="1:6" hidden="1">
      <c r="A25" s="42" t="s">
        <v>292</v>
      </c>
      <c r="B25" s="42" t="s">
        <v>19</v>
      </c>
      <c r="C25" s="42" t="s">
        <v>29</v>
      </c>
      <c r="D25" s="3"/>
      <c r="E25" s="41"/>
      <c r="F25" s="40"/>
    </row>
    <row r="26" spans="1:6" hidden="1">
      <c r="A26" s="42" t="s">
        <v>293</v>
      </c>
      <c r="B26" s="42" t="s">
        <v>11</v>
      </c>
      <c r="C26" s="42" t="s">
        <v>30</v>
      </c>
      <c r="D26" s="3"/>
      <c r="E26" s="41"/>
      <c r="F26" s="40"/>
    </row>
    <row r="27" spans="1:6" hidden="1">
      <c r="A27" s="42" t="s">
        <v>294</v>
      </c>
      <c r="B27" s="42" t="s">
        <v>9</v>
      </c>
      <c r="C27" s="42" t="s">
        <v>31</v>
      </c>
      <c r="D27" s="3"/>
      <c r="E27" s="41"/>
      <c r="F27" s="40"/>
    </row>
    <row r="28" spans="1:6" hidden="1">
      <c r="A28" s="42" t="s">
        <v>295</v>
      </c>
      <c r="B28" s="42" t="s">
        <v>19</v>
      </c>
      <c r="C28" s="42" t="s">
        <v>32</v>
      </c>
      <c r="D28" s="3"/>
      <c r="E28" s="41"/>
      <c r="F28" s="40"/>
    </row>
    <row r="29" spans="1:6" hidden="1">
      <c r="A29" s="42" t="s">
        <v>296</v>
      </c>
      <c r="B29" s="42" t="s">
        <v>11</v>
      </c>
      <c r="C29" s="42" t="s">
        <v>33</v>
      </c>
      <c r="D29" s="3"/>
      <c r="E29" s="41"/>
      <c r="F29" s="40"/>
    </row>
    <row r="30" spans="1:6" hidden="1">
      <c r="A30" s="42" t="s">
        <v>297</v>
      </c>
      <c r="B30" s="42" t="s">
        <v>13</v>
      </c>
      <c r="C30" s="42" t="s">
        <v>34</v>
      </c>
      <c r="D30" s="3"/>
      <c r="E30" s="41"/>
      <c r="F30" s="40"/>
    </row>
    <row r="31" spans="1:6" hidden="1">
      <c r="A31" s="42" t="s">
        <v>298</v>
      </c>
      <c r="B31" s="42" t="s">
        <v>19</v>
      </c>
      <c r="C31" s="42" t="s">
        <v>35</v>
      </c>
      <c r="D31" s="3"/>
      <c r="E31" s="41"/>
      <c r="F31" s="40"/>
    </row>
    <row r="32" spans="1:6" hidden="1">
      <c r="A32" s="42" t="s">
        <v>299</v>
      </c>
      <c r="B32" s="42" t="s">
        <v>19</v>
      </c>
      <c r="C32" s="42" t="s">
        <v>36</v>
      </c>
      <c r="D32" s="3"/>
      <c r="E32" s="41"/>
      <c r="F32" s="40"/>
    </row>
    <row r="33" spans="1:6" hidden="1">
      <c r="A33" s="42" t="s">
        <v>300</v>
      </c>
      <c r="B33" s="42" t="s">
        <v>15</v>
      </c>
      <c r="C33" s="42" t="s">
        <v>37</v>
      </c>
      <c r="D33" s="3"/>
      <c r="E33" s="41"/>
      <c r="F33" s="40"/>
    </row>
    <row r="34" spans="1:6" hidden="1">
      <c r="A34" s="42" t="s">
        <v>301</v>
      </c>
      <c r="B34" s="42" t="s">
        <v>9</v>
      </c>
      <c r="C34" s="42" t="s">
        <v>38</v>
      </c>
      <c r="D34" s="3"/>
      <c r="E34" s="41"/>
      <c r="F34" s="40"/>
    </row>
    <row r="35" spans="1:6" hidden="1">
      <c r="A35" s="42" t="s">
        <v>302</v>
      </c>
      <c r="B35" s="42" t="s">
        <v>11</v>
      </c>
      <c r="C35" s="42" t="s">
        <v>39</v>
      </c>
      <c r="D35" s="3"/>
      <c r="E35" s="41"/>
      <c r="F35" s="40"/>
    </row>
    <row r="36" spans="1:6" hidden="1">
      <c r="A36" s="42" t="s">
        <v>303</v>
      </c>
      <c r="B36" s="42" t="s">
        <v>9</v>
      </c>
      <c r="C36" s="42" t="s">
        <v>40</v>
      </c>
      <c r="D36" s="3"/>
      <c r="E36" s="41"/>
      <c r="F36" s="40"/>
    </row>
    <row r="37" spans="1:6" hidden="1">
      <c r="A37" s="42" t="s">
        <v>304</v>
      </c>
      <c r="B37" s="42" t="s">
        <v>13</v>
      </c>
      <c r="C37" s="42" t="s">
        <v>41</v>
      </c>
      <c r="D37" s="3"/>
      <c r="E37" s="41"/>
      <c r="F37" s="40"/>
    </row>
    <row r="38" spans="1:6" hidden="1">
      <c r="A38" s="42" t="s">
        <v>305</v>
      </c>
      <c r="B38" s="42" t="s">
        <v>11</v>
      </c>
      <c r="C38" s="42" t="s">
        <v>42</v>
      </c>
      <c r="D38" s="3"/>
      <c r="E38" s="41"/>
      <c r="F38" s="40"/>
    </row>
    <row r="39" spans="1:6" hidden="1">
      <c r="A39" s="42" t="s">
        <v>306</v>
      </c>
      <c r="B39" s="42" t="s">
        <v>9</v>
      </c>
      <c r="C39" s="42" t="s">
        <v>43</v>
      </c>
      <c r="D39" s="3"/>
      <c r="E39" s="41"/>
      <c r="F39" s="40"/>
    </row>
    <row r="40" spans="1:6" hidden="1">
      <c r="A40" s="42" t="s">
        <v>307</v>
      </c>
      <c r="B40" s="42" t="s">
        <v>13</v>
      </c>
      <c r="C40" s="42" t="s">
        <v>44</v>
      </c>
      <c r="D40" s="3"/>
      <c r="E40" s="41"/>
      <c r="F40" s="40"/>
    </row>
    <row r="41" spans="1:6" hidden="1">
      <c r="A41" s="42" t="s">
        <v>308</v>
      </c>
      <c r="B41" s="42" t="s">
        <v>45</v>
      </c>
      <c r="C41" s="42" t="s">
        <v>46</v>
      </c>
      <c r="D41" s="3"/>
      <c r="E41" s="41"/>
      <c r="F41" s="40"/>
    </row>
    <row r="42" spans="1:6" hidden="1">
      <c r="A42" s="42" t="s">
        <v>309</v>
      </c>
      <c r="B42" s="42" t="s">
        <v>13</v>
      </c>
      <c r="C42" s="42" t="s">
        <v>47</v>
      </c>
      <c r="D42" s="3"/>
      <c r="E42" s="41"/>
      <c r="F42" s="40"/>
    </row>
    <row r="43" spans="1:6" hidden="1">
      <c r="A43" s="42" t="s">
        <v>310</v>
      </c>
      <c r="B43" s="42" t="s">
        <v>13</v>
      </c>
      <c r="C43" s="42" t="s">
        <v>48</v>
      </c>
      <c r="D43" s="3"/>
      <c r="E43" s="41"/>
      <c r="F43" s="40"/>
    </row>
    <row r="44" spans="1:6" hidden="1">
      <c r="A44" s="42" t="s">
        <v>311</v>
      </c>
      <c r="B44" s="42" t="s">
        <v>9</v>
      </c>
      <c r="C44" s="42" t="s">
        <v>49</v>
      </c>
      <c r="D44" s="3"/>
      <c r="E44" s="41"/>
      <c r="F44" s="40"/>
    </row>
    <row r="45" spans="1:6" hidden="1">
      <c r="A45" s="42" t="s">
        <v>312</v>
      </c>
      <c r="B45" s="42" t="s">
        <v>13</v>
      </c>
      <c r="C45" s="42" t="s">
        <v>50</v>
      </c>
      <c r="D45" s="3"/>
      <c r="E45" s="41"/>
      <c r="F45" s="40"/>
    </row>
    <row r="46" spans="1:6" hidden="1">
      <c r="A46" s="42" t="s">
        <v>313</v>
      </c>
      <c r="B46" s="42" t="s">
        <v>19</v>
      </c>
      <c r="C46" s="42" t="s">
        <v>51</v>
      </c>
      <c r="D46" s="3"/>
      <c r="E46" s="41"/>
      <c r="F46" s="40"/>
    </row>
    <row r="47" spans="1:6" hidden="1">
      <c r="A47" s="42" t="s">
        <v>314</v>
      </c>
      <c r="B47" s="42" t="s">
        <v>9</v>
      </c>
      <c r="C47" s="42" t="s">
        <v>260</v>
      </c>
      <c r="D47" s="3"/>
      <c r="E47" s="41"/>
      <c r="F47" s="40"/>
    </row>
    <row r="48" spans="1:6" hidden="1">
      <c r="A48" s="42" t="s">
        <v>315</v>
      </c>
      <c r="B48" s="42" t="s">
        <v>9</v>
      </c>
      <c r="C48" s="42" t="s">
        <v>260</v>
      </c>
      <c r="D48" s="3"/>
      <c r="E48" s="41"/>
      <c r="F48" s="40"/>
    </row>
    <row r="49" spans="1:6" hidden="1">
      <c r="A49" s="42" t="s">
        <v>316</v>
      </c>
      <c r="B49" s="42" t="s">
        <v>9</v>
      </c>
      <c r="C49" s="42" t="s">
        <v>260</v>
      </c>
      <c r="D49" s="3"/>
      <c r="E49" s="41"/>
      <c r="F49" s="40"/>
    </row>
    <row r="50" spans="1:6" hidden="1">
      <c r="A50" s="42" t="s">
        <v>317</v>
      </c>
      <c r="B50" s="42" t="s">
        <v>9</v>
      </c>
      <c r="C50" s="42" t="s">
        <v>261</v>
      </c>
      <c r="D50" s="3"/>
      <c r="E50" s="41"/>
      <c r="F50" s="40"/>
    </row>
    <row r="51" spans="1:6" hidden="1">
      <c r="A51" s="42" t="s">
        <v>318</v>
      </c>
      <c r="B51" s="42" t="s">
        <v>19</v>
      </c>
      <c r="C51" s="42" t="s">
        <v>52</v>
      </c>
      <c r="D51" s="3"/>
      <c r="E51" s="41"/>
      <c r="F51" s="40"/>
    </row>
    <row r="52" spans="1:6" hidden="1">
      <c r="A52" s="42" t="s">
        <v>319</v>
      </c>
      <c r="B52" s="42" t="s">
        <v>13</v>
      </c>
      <c r="C52" s="42" t="s">
        <v>53</v>
      </c>
      <c r="D52" s="3"/>
      <c r="E52" s="41"/>
      <c r="F52" s="40"/>
    </row>
    <row r="53" spans="1:6" hidden="1">
      <c r="A53" s="42" t="s">
        <v>320</v>
      </c>
      <c r="B53" s="42" t="s">
        <v>13</v>
      </c>
      <c r="C53" s="42" t="s">
        <v>54</v>
      </c>
      <c r="D53" s="3"/>
      <c r="E53" s="41"/>
      <c r="F53" s="40"/>
    </row>
    <row r="54" spans="1:6" hidden="1">
      <c r="A54" s="42" t="s">
        <v>321</v>
      </c>
      <c r="B54" s="42" t="s">
        <v>13</v>
      </c>
      <c r="C54" s="42" t="s">
        <v>55</v>
      </c>
      <c r="D54" s="3"/>
      <c r="E54" s="41"/>
      <c r="F54" s="40"/>
    </row>
    <row r="55" spans="1:6" hidden="1">
      <c r="A55" s="42" t="s">
        <v>322</v>
      </c>
      <c r="B55" s="42" t="s">
        <v>15</v>
      </c>
      <c r="C55" s="42" t="s">
        <v>56</v>
      </c>
      <c r="D55" s="3"/>
      <c r="E55" s="41"/>
      <c r="F55" s="40"/>
    </row>
    <row r="56" spans="1:6" hidden="1">
      <c r="A56" s="42" t="s">
        <v>323</v>
      </c>
      <c r="B56" s="42" t="s">
        <v>19</v>
      </c>
      <c r="C56" s="42" t="s">
        <v>57</v>
      </c>
      <c r="D56" s="3"/>
      <c r="E56" s="41"/>
      <c r="F56" s="40"/>
    </row>
    <row r="57" spans="1:6" hidden="1">
      <c r="A57" s="42" t="s">
        <v>324</v>
      </c>
      <c r="B57" s="42" t="s">
        <v>11</v>
      </c>
      <c r="C57" s="42" t="s">
        <v>58</v>
      </c>
      <c r="D57" s="3"/>
      <c r="E57" s="41"/>
      <c r="F57" s="40"/>
    </row>
    <row r="58" spans="1:6" hidden="1">
      <c r="A58" s="42" t="s">
        <v>325</v>
      </c>
      <c r="B58" s="42" t="s">
        <v>19</v>
      </c>
      <c r="C58" s="42" t="s">
        <v>59</v>
      </c>
      <c r="D58" s="3"/>
      <c r="E58" s="41"/>
      <c r="F58" s="40"/>
    </row>
    <row r="59" spans="1:6" hidden="1">
      <c r="A59" s="42" t="s">
        <v>326</v>
      </c>
      <c r="B59" s="42" t="s">
        <v>9</v>
      </c>
      <c r="C59" s="42" t="s">
        <v>60</v>
      </c>
      <c r="D59" s="3"/>
      <c r="E59" s="41"/>
      <c r="F59" s="40"/>
    </row>
    <row r="60" spans="1:6" hidden="1">
      <c r="A60" s="42" t="s">
        <v>327</v>
      </c>
      <c r="B60" s="42" t="s">
        <v>11</v>
      </c>
      <c r="C60" s="42" t="s">
        <v>61</v>
      </c>
      <c r="D60" s="3"/>
      <c r="E60" s="41"/>
      <c r="F60" s="40"/>
    </row>
    <row r="61" spans="1:6" hidden="1">
      <c r="A61" s="42" t="s">
        <v>328</v>
      </c>
      <c r="B61" s="42" t="s">
        <v>13</v>
      </c>
      <c r="C61" s="42" t="s">
        <v>62</v>
      </c>
      <c r="D61" s="3"/>
      <c r="E61" s="41"/>
      <c r="F61" s="40"/>
    </row>
    <row r="62" spans="1:6" hidden="1">
      <c r="A62" s="42" t="s">
        <v>329</v>
      </c>
      <c r="B62" s="42" t="s">
        <v>11</v>
      </c>
      <c r="C62" s="42" t="s">
        <v>63</v>
      </c>
      <c r="D62" s="3"/>
      <c r="E62" s="41"/>
      <c r="F62" s="40"/>
    </row>
    <row r="63" spans="1:6" hidden="1">
      <c r="A63" s="42" t="s">
        <v>330</v>
      </c>
      <c r="B63" s="42" t="s">
        <v>19</v>
      </c>
      <c r="C63" s="42" t="s">
        <v>64</v>
      </c>
      <c r="D63" s="3"/>
      <c r="E63" s="41"/>
      <c r="F63" s="40"/>
    </row>
    <row r="64" spans="1:6" hidden="1">
      <c r="A64" s="42" t="s">
        <v>331</v>
      </c>
      <c r="B64" s="42" t="s">
        <v>19</v>
      </c>
      <c r="C64" s="42" t="s">
        <v>65</v>
      </c>
      <c r="D64" s="3"/>
      <c r="E64" s="41"/>
      <c r="F64" s="40"/>
    </row>
    <row r="65" spans="1:6" hidden="1">
      <c r="A65" s="42" t="s">
        <v>332</v>
      </c>
      <c r="B65" s="42" t="s">
        <v>19</v>
      </c>
      <c r="C65" s="42" t="s">
        <v>66</v>
      </c>
      <c r="D65" s="3"/>
      <c r="E65" s="41"/>
      <c r="F65" s="40"/>
    </row>
    <row r="66" spans="1:6" hidden="1">
      <c r="A66" s="42" t="s">
        <v>333</v>
      </c>
      <c r="B66" s="42" t="s">
        <v>19</v>
      </c>
      <c r="C66" s="42" t="s">
        <v>67</v>
      </c>
      <c r="D66" s="3"/>
      <c r="E66" s="41"/>
      <c r="F66" s="40"/>
    </row>
    <row r="67" spans="1:6" hidden="1">
      <c r="A67" s="42" t="s">
        <v>334</v>
      </c>
      <c r="B67" s="42" t="s">
        <v>13</v>
      </c>
      <c r="C67" s="42" t="s">
        <v>68</v>
      </c>
      <c r="D67" s="3"/>
      <c r="E67" s="41"/>
      <c r="F67" s="40"/>
    </row>
    <row r="68" spans="1:6" hidden="1">
      <c r="A68" s="42" t="s">
        <v>335</v>
      </c>
      <c r="B68" s="42" t="s">
        <v>13</v>
      </c>
      <c r="C68" s="42" t="s">
        <v>69</v>
      </c>
      <c r="D68" s="3"/>
      <c r="E68" s="41"/>
      <c r="F68" s="40"/>
    </row>
    <row r="69" spans="1:6" hidden="1">
      <c r="A69" s="42" t="s">
        <v>336</v>
      </c>
      <c r="B69" s="42" t="s">
        <v>13</v>
      </c>
      <c r="C69" s="42" t="s">
        <v>70</v>
      </c>
      <c r="D69" s="3"/>
      <c r="E69" s="41"/>
      <c r="F69" s="40"/>
    </row>
    <row r="70" spans="1:6" hidden="1">
      <c r="A70" s="42" t="s">
        <v>337</v>
      </c>
      <c r="B70" s="42" t="s">
        <v>11</v>
      </c>
      <c r="C70" s="42" t="s">
        <v>71</v>
      </c>
      <c r="D70" s="3"/>
      <c r="E70" s="41"/>
      <c r="F70" s="40"/>
    </row>
    <row r="71" spans="1:6" hidden="1">
      <c r="A71" s="42" t="s">
        <v>338</v>
      </c>
      <c r="B71" s="42" t="s">
        <v>15</v>
      </c>
      <c r="C71" s="42" t="s">
        <v>72</v>
      </c>
      <c r="D71" s="3"/>
      <c r="E71" s="41"/>
      <c r="F71" s="40"/>
    </row>
    <row r="72" spans="1:6" hidden="1">
      <c r="A72" s="42" t="s">
        <v>339</v>
      </c>
      <c r="B72" s="42" t="s">
        <v>11</v>
      </c>
      <c r="C72" s="42" t="s">
        <v>73</v>
      </c>
      <c r="D72" s="3"/>
      <c r="E72" s="41"/>
      <c r="F72" s="40"/>
    </row>
    <row r="73" spans="1:6" hidden="1">
      <c r="A73" s="42" t="s">
        <v>340</v>
      </c>
      <c r="B73" s="42" t="s">
        <v>11</v>
      </c>
      <c r="C73" s="42" t="s">
        <v>74</v>
      </c>
      <c r="D73" s="3"/>
      <c r="E73" s="41"/>
      <c r="F73" s="40"/>
    </row>
    <row r="74" spans="1:6" hidden="1">
      <c r="A74" s="42" t="s">
        <v>341</v>
      </c>
      <c r="B74" s="42" t="s">
        <v>13</v>
      </c>
      <c r="C74" s="42" t="s">
        <v>75</v>
      </c>
      <c r="D74" s="3"/>
      <c r="E74" s="41"/>
      <c r="F74" s="40"/>
    </row>
    <row r="75" spans="1:6" hidden="1">
      <c r="A75" s="42" t="s">
        <v>342</v>
      </c>
      <c r="B75" s="42" t="s">
        <v>13</v>
      </c>
      <c r="C75" s="42" t="s">
        <v>76</v>
      </c>
      <c r="D75" s="3"/>
      <c r="E75" s="41"/>
      <c r="F75" s="40"/>
    </row>
    <row r="76" spans="1:6" hidden="1">
      <c r="A76" s="42" t="s">
        <v>343</v>
      </c>
      <c r="B76" s="42" t="s">
        <v>9</v>
      </c>
      <c r="C76" s="42" t="s">
        <v>77</v>
      </c>
      <c r="D76" s="3"/>
      <c r="E76" s="41"/>
      <c r="F76" s="40"/>
    </row>
    <row r="77" spans="1:6" hidden="1">
      <c r="A77" s="42" t="s">
        <v>344</v>
      </c>
      <c r="B77" s="42" t="s">
        <v>13</v>
      </c>
      <c r="C77" s="42" t="s">
        <v>78</v>
      </c>
      <c r="D77" s="3"/>
      <c r="E77" s="41"/>
      <c r="F77" s="40"/>
    </row>
    <row r="78" spans="1:6" hidden="1">
      <c r="A78" s="42" t="s">
        <v>345</v>
      </c>
      <c r="B78" s="42" t="s">
        <v>11</v>
      </c>
      <c r="C78" s="42" t="s">
        <v>79</v>
      </c>
      <c r="D78" s="3"/>
      <c r="E78" s="41"/>
      <c r="F78" s="40"/>
    </row>
    <row r="79" spans="1:6" hidden="1">
      <c r="A79" s="42" t="s">
        <v>346</v>
      </c>
      <c r="B79" s="42" t="s">
        <v>13</v>
      </c>
      <c r="C79" s="42" t="s">
        <v>80</v>
      </c>
      <c r="D79" s="3"/>
      <c r="E79" s="41"/>
      <c r="F79" s="40"/>
    </row>
    <row r="80" spans="1:6" hidden="1">
      <c r="A80" s="42" t="s">
        <v>347</v>
      </c>
      <c r="B80" s="42" t="s">
        <v>19</v>
      </c>
      <c r="C80" s="42" t="s">
        <v>81</v>
      </c>
      <c r="D80" s="3"/>
      <c r="E80" s="41"/>
      <c r="F80" s="40"/>
    </row>
    <row r="81" spans="1:6" hidden="1">
      <c r="A81" s="42" t="s">
        <v>348</v>
      </c>
      <c r="B81" s="42" t="s">
        <v>11</v>
      </c>
      <c r="C81" s="42" t="s">
        <v>82</v>
      </c>
      <c r="D81" s="3"/>
      <c r="E81" s="41"/>
      <c r="F81" s="40"/>
    </row>
    <row r="82" spans="1:6" hidden="1">
      <c r="A82" s="42" t="s">
        <v>349</v>
      </c>
      <c r="B82" s="42" t="s">
        <v>19</v>
      </c>
      <c r="C82" s="42" t="s">
        <v>83</v>
      </c>
      <c r="D82" s="3"/>
      <c r="E82" s="41"/>
      <c r="F82" s="40"/>
    </row>
    <row r="83" spans="1:6" hidden="1">
      <c r="A83" s="42" t="s">
        <v>350</v>
      </c>
      <c r="B83" s="42" t="s">
        <v>19</v>
      </c>
      <c r="C83" s="42" t="s">
        <v>84</v>
      </c>
      <c r="D83" s="3"/>
      <c r="E83" s="41"/>
      <c r="F83" s="40"/>
    </row>
    <row r="84" spans="1:6" hidden="1">
      <c r="A84" s="42" t="s">
        <v>351</v>
      </c>
      <c r="B84" s="42" t="s">
        <v>13</v>
      </c>
      <c r="C84" s="42" t="s">
        <v>85</v>
      </c>
      <c r="D84" s="3"/>
      <c r="E84" s="41"/>
      <c r="F84" s="40"/>
    </row>
    <row r="85" spans="1:6" hidden="1">
      <c r="A85" s="42" t="s">
        <v>352</v>
      </c>
      <c r="B85" s="42" t="s">
        <v>19</v>
      </c>
      <c r="C85" s="42" t="s">
        <v>86</v>
      </c>
      <c r="D85" s="3"/>
      <c r="E85" s="41"/>
      <c r="F85" s="40"/>
    </row>
    <row r="86" spans="1:6" hidden="1">
      <c r="A86" s="42" t="s">
        <v>353</v>
      </c>
      <c r="B86" s="42" t="s">
        <v>19</v>
      </c>
      <c r="C86" s="42" t="s">
        <v>87</v>
      </c>
      <c r="D86" s="3"/>
      <c r="E86" s="41"/>
      <c r="F86" s="40"/>
    </row>
    <row r="87" spans="1:6" hidden="1">
      <c r="A87" s="42" t="s">
        <v>354</v>
      </c>
      <c r="B87" s="42" t="s">
        <v>11</v>
      </c>
      <c r="C87" s="42" t="s">
        <v>88</v>
      </c>
      <c r="D87" s="3"/>
      <c r="E87" s="41"/>
      <c r="F87" s="40"/>
    </row>
    <row r="88" spans="1:6" hidden="1">
      <c r="A88" s="42" t="s">
        <v>355</v>
      </c>
      <c r="B88" s="42" t="s">
        <v>19</v>
      </c>
      <c r="C88" s="42" t="s">
        <v>89</v>
      </c>
      <c r="D88" s="3"/>
      <c r="E88" s="41"/>
      <c r="F88" s="40"/>
    </row>
    <row r="89" spans="1:6" hidden="1">
      <c r="A89" s="42" t="s">
        <v>356</v>
      </c>
      <c r="B89" s="42" t="s">
        <v>11</v>
      </c>
      <c r="C89" s="42" t="s">
        <v>90</v>
      </c>
      <c r="D89" s="3"/>
      <c r="E89" s="41"/>
      <c r="F89" s="40"/>
    </row>
    <row r="90" spans="1:6" hidden="1">
      <c r="A90" s="42" t="s">
        <v>357</v>
      </c>
      <c r="B90" s="42" t="s">
        <v>11</v>
      </c>
      <c r="C90" s="42" t="s">
        <v>91</v>
      </c>
      <c r="D90" s="3"/>
      <c r="E90" s="41"/>
      <c r="F90" s="40"/>
    </row>
    <row r="91" spans="1:6" hidden="1">
      <c r="A91" s="42" t="s">
        <v>358</v>
      </c>
      <c r="B91" s="42" t="s">
        <v>9</v>
      </c>
      <c r="C91" s="42" t="s">
        <v>92</v>
      </c>
      <c r="D91" s="3"/>
      <c r="E91" s="41"/>
      <c r="F91" s="40"/>
    </row>
    <row r="92" spans="1:6" hidden="1">
      <c r="A92" s="42" t="s">
        <v>359</v>
      </c>
      <c r="B92" s="42" t="s">
        <v>9</v>
      </c>
      <c r="C92" s="42" t="s">
        <v>93</v>
      </c>
      <c r="D92" s="3"/>
      <c r="E92" s="41"/>
      <c r="F92" s="40"/>
    </row>
    <row r="93" spans="1:6" hidden="1">
      <c r="A93" s="42" t="s">
        <v>360</v>
      </c>
      <c r="B93" s="42" t="s">
        <v>9</v>
      </c>
      <c r="C93" s="42" t="s">
        <v>94</v>
      </c>
      <c r="D93" s="3"/>
      <c r="E93" s="41"/>
      <c r="F93" s="40"/>
    </row>
    <row r="94" spans="1:6" hidden="1">
      <c r="A94" s="42" t="s">
        <v>361</v>
      </c>
      <c r="B94" s="42" t="s">
        <v>9</v>
      </c>
      <c r="C94" s="42" t="s">
        <v>95</v>
      </c>
      <c r="D94" s="3"/>
      <c r="E94" s="41"/>
      <c r="F94" s="40"/>
    </row>
    <row r="95" spans="1:6" hidden="1">
      <c r="A95" s="42" t="s">
        <v>362</v>
      </c>
      <c r="B95" s="42" t="s">
        <v>11</v>
      </c>
      <c r="C95" s="42" t="s">
        <v>96</v>
      </c>
      <c r="D95" s="3"/>
      <c r="E95" s="41"/>
      <c r="F95" s="40"/>
    </row>
    <row r="96" spans="1:6" hidden="1">
      <c r="A96" s="42" t="s">
        <v>363</v>
      </c>
      <c r="B96" s="42" t="s">
        <v>9</v>
      </c>
      <c r="C96" s="42" t="s">
        <v>97</v>
      </c>
      <c r="D96" s="3"/>
      <c r="E96" s="41"/>
      <c r="F96" s="40"/>
    </row>
    <row r="97" spans="1:6" hidden="1">
      <c r="A97" s="42" t="s">
        <v>364</v>
      </c>
      <c r="B97" s="42" t="s">
        <v>11</v>
      </c>
      <c r="C97" s="42" t="s">
        <v>98</v>
      </c>
      <c r="D97" s="3"/>
      <c r="E97" s="41"/>
      <c r="F97" s="40"/>
    </row>
    <row r="98" spans="1:6" hidden="1">
      <c r="A98" s="42" t="s">
        <v>365</v>
      </c>
      <c r="B98" s="42" t="s">
        <v>13</v>
      </c>
      <c r="C98" s="42" t="s">
        <v>99</v>
      </c>
      <c r="D98" s="3"/>
      <c r="E98" s="41"/>
      <c r="F98" s="40"/>
    </row>
    <row r="99" spans="1:6" hidden="1">
      <c r="A99" s="42" t="s">
        <v>366</v>
      </c>
      <c r="B99" s="42" t="s">
        <v>19</v>
      </c>
      <c r="C99" s="42" t="s">
        <v>100</v>
      </c>
      <c r="D99" s="3"/>
      <c r="E99" s="41"/>
      <c r="F99" s="40"/>
    </row>
    <row r="100" spans="1:6" hidden="1">
      <c r="A100" s="42" t="s">
        <v>367</v>
      </c>
      <c r="B100" s="42" t="s">
        <v>9</v>
      </c>
      <c r="C100" s="42" t="s">
        <v>101</v>
      </c>
      <c r="D100" s="3"/>
      <c r="E100" s="41"/>
      <c r="F100" s="40"/>
    </row>
    <row r="101" spans="1:6" hidden="1">
      <c r="A101" s="42" t="s">
        <v>368</v>
      </c>
      <c r="B101" s="42" t="s">
        <v>9</v>
      </c>
      <c r="C101" s="42" t="s">
        <v>102</v>
      </c>
      <c r="D101" s="3"/>
      <c r="E101" s="41"/>
      <c r="F101" s="40"/>
    </row>
    <row r="102" spans="1:6" hidden="1">
      <c r="A102" s="42" t="s">
        <v>369</v>
      </c>
      <c r="B102" s="42" t="s">
        <v>9</v>
      </c>
      <c r="C102" s="42" t="s">
        <v>103</v>
      </c>
      <c r="D102" s="3"/>
      <c r="E102" s="41"/>
      <c r="F102" s="40"/>
    </row>
    <row r="103" spans="1:6" hidden="1">
      <c r="A103" s="42" t="s">
        <v>370</v>
      </c>
      <c r="B103" s="42" t="s">
        <v>13</v>
      </c>
      <c r="C103" s="42" t="s">
        <v>104</v>
      </c>
      <c r="D103" s="3"/>
      <c r="E103" s="41"/>
      <c r="F103" s="40"/>
    </row>
    <row r="104" spans="1:6" hidden="1">
      <c r="A104" s="42" t="s">
        <v>371</v>
      </c>
      <c r="B104" s="42" t="s">
        <v>9</v>
      </c>
      <c r="C104" s="42" t="s">
        <v>105</v>
      </c>
      <c r="D104" s="3"/>
      <c r="E104" s="41"/>
      <c r="F104" s="40"/>
    </row>
    <row r="105" spans="1:6" hidden="1">
      <c r="A105" s="42" t="s">
        <v>372</v>
      </c>
      <c r="B105" s="42" t="s">
        <v>9</v>
      </c>
      <c r="C105" s="42" t="s">
        <v>106</v>
      </c>
      <c r="D105" s="3"/>
      <c r="E105" s="41"/>
      <c r="F105" s="40"/>
    </row>
    <row r="106" spans="1:6" hidden="1">
      <c r="A106" s="42" t="s">
        <v>373</v>
      </c>
      <c r="B106" s="42" t="s">
        <v>9</v>
      </c>
      <c r="C106" s="42" t="s">
        <v>107</v>
      </c>
      <c r="D106" s="3"/>
      <c r="E106" s="41"/>
      <c r="F106" s="40"/>
    </row>
    <row r="107" spans="1:6" hidden="1">
      <c r="A107" s="42" t="s">
        <v>374</v>
      </c>
      <c r="B107" s="42" t="s">
        <v>9</v>
      </c>
      <c r="C107" s="42" t="s">
        <v>108</v>
      </c>
      <c r="D107" s="3"/>
      <c r="E107" s="41"/>
      <c r="F107" s="40"/>
    </row>
    <row r="108" spans="1:6" hidden="1">
      <c r="A108" s="42" t="s">
        <v>375</v>
      </c>
      <c r="B108" s="42" t="s">
        <v>9</v>
      </c>
      <c r="C108" s="42" t="s">
        <v>109</v>
      </c>
      <c r="D108" s="3"/>
      <c r="E108" s="41"/>
      <c r="F108" s="40"/>
    </row>
    <row r="109" spans="1:6" hidden="1">
      <c r="A109" s="42" t="s">
        <v>376</v>
      </c>
      <c r="B109" s="42" t="s">
        <v>9</v>
      </c>
      <c r="C109" s="42" t="s">
        <v>110</v>
      </c>
      <c r="D109" s="3"/>
      <c r="E109" s="41"/>
      <c r="F109" s="40"/>
    </row>
    <row r="110" spans="1:6" hidden="1">
      <c r="A110" s="42" t="s">
        <v>377</v>
      </c>
      <c r="B110" s="42" t="s">
        <v>13</v>
      </c>
      <c r="C110" s="42" t="s">
        <v>111</v>
      </c>
      <c r="D110" s="3"/>
      <c r="E110" s="41"/>
      <c r="F110" s="40"/>
    </row>
    <row r="111" spans="1:6" hidden="1">
      <c r="A111" s="42" t="s">
        <v>378</v>
      </c>
      <c r="B111" s="42" t="s">
        <v>11</v>
      </c>
      <c r="C111" s="42" t="s">
        <v>112</v>
      </c>
      <c r="D111" s="3"/>
      <c r="E111" s="41"/>
      <c r="F111" s="40"/>
    </row>
    <row r="112" spans="1:6" hidden="1">
      <c r="A112" s="42" t="s">
        <v>379</v>
      </c>
      <c r="B112" s="42" t="s">
        <v>13</v>
      </c>
      <c r="C112" s="42" t="s">
        <v>113</v>
      </c>
      <c r="D112" s="3"/>
      <c r="E112" s="41"/>
      <c r="F112" s="40"/>
    </row>
    <row r="113" spans="1:6" hidden="1">
      <c r="A113" s="42" t="s">
        <v>380</v>
      </c>
      <c r="B113" s="42" t="s">
        <v>13</v>
      </c>
      <c r="C113" s="42" t="s">
        <v>114</v>
      </c>
      <c r="D113" s="3"/>
      <c r="E113" s="41"/>
      <c r="F113" s="40"/>
    </row>
    <row r="114" spans="1:6" hidden="1">
      <c r="A114" s="42" t="s">
        <v>381</v>
      </c>
      <c r="B114" s="42" t="s">
        <v>11</v>
      </c>
      <c r="C114" s="42" t="s">
        <v>115</v>
      </c>
      <c r="D114" s="3"/>
      <c r="E114" s="41"/>
      <c r="F114" s="40"/>
    </row>
    <row r="115" spans="1:6" hidden="1">
      <c r="A115" s="42" t="s">
        <v>382</v>
      </c>
      <c r="B115" s="42" t="s">
        <v>11</v>
      </c>
      <c r="C115" s="42" t="s">
        <v>116</v>
      </c>
      <c r="D115" s="3"/>
      <c r="E115" s="41"/>
      <c r="F115" s="40"/>
    </row>
    <row r="116" spans="1:6" hidden="1">
      <c r="A116" s="42" t="s">
        <v>383</v>
      </c>
      <c r="B116" s="42" t="s">
        <v>11</v>
      </c>
      <c r="C116" s="42" t="s">
        <v>117</v>
      </c>
      <c r="D116" s="3"/>
      <c r="E116" s="41"/>
      <c r="F116" s="40"/>
    </row>
    <row r="117" spans="1:6" hidden="1">
      <c r="A117" s="42" t="s">
        <v>384</v>
      </c>
      <c r="B117" s="42" t="s">
        <v>13</v>
      </c>
      <c r="C117" s="42" t="s">
        <v>118</v>
      </c>
      <c r="D117" s="3"/>
      <c r="E117" s="41"/>
      <c r="F117" s="40"/>
    </row>
    <row r="118" spans="1:6" hidden="1">
      <c r="A118" s="42" t="s">
        <v>385</v>
      </c>
      <c r="B118" s="42" t="s">
        <v>13</v>
      </c>
      <c r="C118" s="42" t="s">
        <v>119</v>
      </c>
      <c r="D118" s="3"/>
      <c r="E118" s="41"/>
      <c r="F118" s="40"/>
    </row>
    <row r="119" spans="1:6" s="36" customFormat="1" hidden="1">
      <c r="A119" s="42" t="s">
        <v>386</v>
      </c>
      <c r="B119" s="42" t="s">
        <v>9</v>
      </c>
      <c r="C119" s="42" t="s">
        <v>120</v>
      </c>
      <c r="E119" s="41"/>
      <c r="F119" s="40"/>
    </row>
    <row r="120" spans="1:6" hidden="1">
      <c r="A120" s="42" t="s">
        <v>387</v>
      </c>
      <c r="B120" s="42" t="s">
        <v>9</v>
      </c>
      <c r="C120" s="42" t="s">
        <v>121</v>
      </c>
      <c r="D120" s="3"/>
      <c r="E120" s="41"/>
      <c r="F120" s="40"/>
    </row>
    <row r="121" spans="1:6" hidden="1">
      <c r="A121" s="42" t="s">
        <v>388</v>
      </c>
      <c r="B121" s="42" t="s">
        <v>13</v>
      </c>
      <c r="C121" s="42" t="s">
        <v>122</v>
      </c>
      <c r="D121" s="3"/>
      <c r="E121" s="41"/>
      <c r="F121" s="40"/>
    </row>
    <row r="122" spans="1:6" hidden="1">
      <c r="A122" s="42" t="s">
        <v>389</v>
      </c>
      <c r="B122" s="42" t="s">
        <v>11</v>
      </c>
      <c r="C122" s="42" t="s">
        <v>123</v>
      </c>
      <c r="D122" s="3"/>
      <c r="E122" s="41"/>
      <c r="F122" s="40"/>
    </row>
    <row r="123" spans="1:6" hidden="1">
      <c r="A123" s="42" t="s">
        <v>390</v>
      </c>
      <c r="B123" s="42" t="s">
        <v>13</v>
      </c>
      <c r="C123" s="42" t="s">
        <v>124</v>
      </c>
      <c r="D123" s="3"/>
      <c r="E123" s="41"/>
      <c r="F123" s="40"/>
    </row>
    <row r="124" spans="1:6" hidden="1">
      <c r="A124" s="42" t="s">
        <v>391</v>
      </c>
      <c r="B124" s="42" t="s">
        <v>13</v>
      </c>
      <c r="C124" s="42" t="s">
        <v>125</v>
      </c>
      <c r="D124" s="3"/>
      <c r="E124" s="41"/>
      <c r="F124" s="40"/>
    </row>
    <row r="125" spans="1:6" hidden="1">
      <c r="A125" s="42" t="s">
        <v>392</v>
      </c>
      <c r="B125" s="42" t="s">
        <v>19</v>
      </c>
      <c r="C125" s="42" t="s">
        <v>126</v>
      </c>
      <c r="D125" s="3"/>
      <c r="E125" s="41"/>
      <c r="F125" s="40"/>
    </row>
    <row r="126" spans="1:6" hidden="1">
      <c r="A126" s="42" t="s">
        <v>393</v>
      </c>
      <c r="B126" s="42" t="s">
        <v>11</v>
      </c>
      <c r="C126" s="42" t="s">
        <v>127</v>
      </c>
      <c r="D126" s="3"/>
      <c r="E126" s="41"/>
      <c r="F126" s="40"/>
    </row>
    <row r="127" spans="1:6" hidden="1">
      <c r="A127" s="42" t="s">
        <v>394</v>
      </c>
      <c r="B127" s="42" t="s">
        <v>9</v>
      </c>
      <c r="C127" s="42" t="s">
        <v>128</v>
      </c>
      <c r="D127" s="3"/>
      <c r="E127" s="41"/>
      <c r="F127" s="40"/>
    </row>
    <row r="128" spans="1:6" hidden="1">
      <c r="A128" s="42" t="s">
        <v>395</v>
      </c>
      <c r="B128" s="42" t="s">
        <v>11</v>
      </c>
      <c r="C128" s="42" t="s">
        <v>129</v>
      </c>
      <c r="D128" s="3"/>
      <c r="E128" s="41"/>
      <c r="F128" s="40"/>
    </row>
    <row r="129" spans="1:6" hidden="1">
      <c r="A129" s="42" t="s">
        <v>396</v>
      </c>
      <c r="B129" s="42" t="s">
        <v>11</v>
      </c>
      <c r="C129" s="42" t="s">
        <v>262</v>
      </c>
      <c r="D129" s="3"/>
      <c r="E129" s="41"/>
      <c r="F129" s="40"/>
    </row>
    <row r="130" spans="1:6" hidden="1">
      <c r="A130" s="42" t="s">
        <v>397</v>
      </c>
      <c r="B130" s="42" t="s">
        <v>13</v>
      </c>
      <c r="C130" s="42" t="s">
        <v>130</v>
      </c>
      <c r="D130" s="3"/>
      <c r="E130" s="41"/>
      <c r="F130" s="40"/>
    </row>
    <row r="131" spans="1:6" hidden="1">
      <c r="A131" s="42" t="s">
        <v>398</v>
      </c>
      <c r="B131" s="42" t="s">
        <v>13</v>
      </c>
      <c r="C131" s="42" t="s">
        <v>131</v>
      </c>
      <c r="D131" s="3"/>
      <c r="E131" s="41"/>
      <c r="F131" s="40"/>
    </row>
    <row r="132" spans="1:6" hidden="1">
      <c r="A132" s="42" t="s">
        <v>399</v>
      </c>
      <c r="B132" s="42" t="s">
        <v>9</v>
      </c>
      <c r="C132" s="42" t="s">
        <v>132</v>
      </c>
      <c r="D132" s="3"/>
      <c r="E132" s="41"/>
      <c r="F132" s="40"/>
    </row>
    <row r="133" spans="1:6" hidden="1">
      <c r="A133" s="42" t="s">
        <v>400</v>
      </c>
      <c r="B133" s="42" t="s">
        <v>13</v>
      </c>
      <c r="C133" s="42" t="s">
        <v>133</v>
      </c>
      <c r="D133" s="3"/>
      <c r="E133" s="41"/>
      <c r="F133" s="40"/>
    </row>
    <row r="134" spans="1:6" hidden="1">
      <c r="A134" s="42" t="s">
        <v>401</v>
      </c>
      <c r="B134" s="42" t="s">
        <v>15</v>
      </c>
      <c r="C134" s="42" t="s">
        <v>134</v>
      </c>
      <c r="D134" s="3"/>
      <c r="E134" s="41"/>
      <c r="F134" s="40"/>
    </row>
    <row r="135" spans="1:6" hidden="1">
      <c r="A135" s="42" t="s">
        <v>402</v>
      </c>
      <c r="B135" s="42" t="s">
        <v>9</v>
      </c>
      <c r="C135" s="42" t="s">
        <v>135</v>
      </c>
      <c r="D135" s="3"/>
      <c r="E135" s="41"/>
      <c r="F135" s="40"/>
    </row>
    <row r="136" spans="1:6" hidden="1">
      <c r="A136" s="42" t="s">
        <v>403</v>
      </c>
      <c r="B136" s="42" t="s">
        <v>11</v>
      </c>
      <c r="C136" s="42" t="s">
        <v>136</v>
      </c>
      <c r="D136" s="3"/>
      <c r="E136" s="41"/>
      <c r="F136" s="40"/>
    </row>
    <row r="137" spans="1:6" hidden="1">
      <c r="A137" s="42" t="s">
        <v>404</v>
      </c>
      <c r="B137" s="42" t="s">
        <v>15</v>
      </c>
      <c r="C137" s="42" t="s">
        <v>137</v>
      </c>
      <c r="D137" s="3"/>
      <c r="E137" s="41"/>
      <c r="F137" s="40"/>
    </row>
    <row r="138" spans="1:6" hidden="1">
      <c r="A138" s="42" t="s">
        <v>405</v>
      </c>
      <c r="B138" s="42" t="s">
        <v>15</v>
      </c>
      <c r="C138" s="42" t="s">
        <v>138</v>
      </c>
      <c r="D138" s="3"/>
      <c r="E138" s="41"/>
      <c r="F138" s="40"/>
    </row>
    <row r="139" spans="1:6" hidden="1">
      <c r="A139" s="42" t="s">
        <v>406</v>
      </c>
      <c r="B139" s="42" t="s">
        <v>15</v>
      </c>
      <c r="C139" s="42" t="s">
        <v>139</v>
      </c>
      <c r="D139" s="3"/>
      <c r="E139" s="41"/>
      <c r="F139" s="40"/>
    </row>
    <row r="140" spans="1:6" hidden="1">
      <c r="A140" s="42" t="s">
        <v>407</v>
      </c>
      <c r="B140" s="42" t="s">
        <v>13</v>
      </c>
      <c r="C140" s="42" t="s">
        <v>140</v>
      </c>
      <c r="D140" s="3"/>
      <c r="E140" s="41"/>
      <c r="F140" s="40"/>
    </row>
    <row r="141" spans="1:6" hidden="1">
      <c r="A141" s="42" t="s">
        <v>408</v>
      </c>
      <c r="B141" s="42" t="s">
        <v>13</v>
      </c>
      <c r="C141" s="42" t="s">
        <v>141</v>
      </c>
      <c r="D141" s="3"/>
      <c r="E141" s="41"/>
      <c r="F141" s="40"/>
    </row>
    <row r="142" spans="1:6" hidden="1">
      <c r="A142" s="42" t="s">
        <v>409</v>
      </c>
      <c r="B142" s="42" t="s">
        <v>15</v>
      </c>
      <c r="C142" s="42" t="s">
        <v>142</v>
      </c>
      <c r="D142" s="3"/>
      <c r="E142" s="41"/>
      <c r="F142" s="40"/>
    </row>
    <row r="143" spans="1:6" hidden="1">
      <c r="A143" s="42" t="s">
        <v>410</v>
      </c>
      <c r="B143" s="42" t="s">
        <v>11</v>
      </c>
      <c r="C143" s="42" t="s">
        <v>143</v>
      </c>
      <c r="D143" s="3"/>
      <c r="E143" s="41"/>
      <c r="F143" s="40"/>
    </row>
    <row r="144" spans="1:6" hidden="1">
      <c r="A144" s="42" t="s">
        <v>411</v>
      </c>
      <c r="B144" s="42" t="s">
        <v>15</v>
      </c>
      <c r="C144" s="42" t="s">
        <v>144</v>
      </c>
      <c r="D144" s="3"/>
      <c r="E144" s="41"/>
      <c r="F144" s="40"/>
    </row>
    <row r="145" spans="1:6" hidden="1">
      <c r="A145" s="42" t="s">
        <v>412</v>
      </c>
      <c r="B145" s="42" t="s">
        <v>15</v>
      </c>
      <c r="C145" s="42" t="s">
        <v>145</v>
      </c>
      <c r="D145" s="3"/>
      <c r="E145" s="41"/>
      <c r="F145" s="40"/>
    </row>
    <row r="146" spans="1:6" hidden="1">
      <c r="A146" s="42" t="s">
        <v>413</v>
      </c>
      <c r="B146" s="42" t="s">
        <v>15</v>
      </c>
      <c r="C146" s="42" t="s">
        <v>146</v>
      </c>
      <c r="D146" s="3"/>
      <c r="E146" s="41"/>
      <c r="F146" s="40"/>
    </row>
    <row r="147" spans="1:6" hidden="1">
      <c r="A147" s="42" t="s">
        <v>414</v>
      </c>
      <c r="B147" s="42" t="s">
        <v>9</v>
      </c>
      <c r="C147" s="42" t="s">
        <v>147</v>
      </c>
      <c r="D147" s="3"/>
      <c r="E147" s="41"/>
      <c r="F147" s="40"/>
    </row>
    <row r="148" spans="1:6" hidden="1">
      <c r="A148" s="42" t="s">
        <v>415</v>
      </c>
      <c r="B148" s="42" t="s">
        <v>19</v>
      </c>
      <c r="C148" s="42" t="s">
        <v>258</v>
      </c>
      <c r="D148" s="3"/>
      <c r="E148" s="41"/>
      <c r="F148" s="40"/>
    </row>
    <row r="149" spans="1:6" hidden="1">
      <c r="A149" s="42" t="s">
        <v>416</v>
      </c>
      <c r="B149" s="42" t="s">
        <v>19</v>
      </c>
      <c r="C149" s="42" t="s">
        <v>148</v>
      </c>
      <c r="D149" s="3"/>
      <c r="E149" s="41"/>
      <c r="F149" s="40"/>
    </row>
    <row r="150" spans="1:6" hidden="1">
      <c r="A150" s="42" t="s">
        <v>417</v>
      </c>
      <c r="B150" s="42" t="s">
        <v>15</v>
      </c>
      <c r="C150" s="42" t="s">
        <v>149</v>
      </c>
      <c r="D150" s="3"/>
      <c r="E150" s="41"/>
      <c r="F150" s="40"/>
    </row>
    <row r="151" spans="1:6" hidden="1">
      <c r="A151" s="42" t="s">
        <v>418</v>
      </c>
      <c r="B151" s="42" t="s">
        <v>19</v>
      </c>
      <c r="C151" s="42" t="s">
        <v>150</v>
      </c>
      <c r="D151" s="3"/>
      <c r="E151" s="41"/>
      <c r="F151" s="40"/>
    </row>
    <row r="152" spans="1:6" hidden="1">
      <c r="A152" s="42" t="s">
        <v>419</v>
      </c>
      <c r="B152" s="42" t="s">
        <v>19</v>
      </c>
      <c r="C152" s="42" t="s">
        <v>151</v>
      </c>
      <c r="D152" s="3"/>
      <c r="E152" s="41"/>
      <c r="F152" s="40"/>
    </row>
    <row r="153" spans="1:6" hidden="1">
      <c r="A153" s="42" t="s">
        <v>420</v>
      </c>
      <c r="B153" s="42" t="s">
        <v>9</v>
      </c>
      <c r="C153" s="42" t="s">
        <v>152</v>
      </c>
      <c r="D153" s="3"/>
      <c r="E153" s="41"/>
      <c r="F153" s="40"/>
    </row>
    <row r="154" spans="1:6" hidden="1">
      <c r="A154" s="42" t="s">
        <v>421</v>
      </c>
      <c r="B154" s="42" t="s">
        <v>11</v>
      </c>
      <c r="C154" s="42" t="s">
        <v>153</v>
      </c>
      <c r="D154" s="3"/>
      <c r="E154" s="41"/>
      <c r="F154" s="40"/>
    </row>
    <row r="155" spans="1:6" hidden="1">
      <c r="A155" s="42" t="s">
        <v>422</v>
      </c>
      <c r="B155" s="42" t="s">
        <v>11</v>
      </c>
      <c r="C155" s="42" t="s">
        <v>154</v>
      </c>
      <c r="D155" s="3"/>
      <c r="E155" s="41"/>
      <c r="F155" s="40"/>
    </row>
    <row r="156" spans="1:6" hidden="1">
      <c r="A156" s="42" t="s">
        <v>423</v>
      </c>
      <c r="B156" s="42" t="s">
        <v>13</v>
      </c>
      <c r="C156" s="42" t="s">
        <v>155</v>
      </c>
      <c r="D156" s="3"/>
      <c r="E156" s="41"/>
      <c r="F156" s="40"/>
    </row>
    <row r="157" spans="1:6" hidden="1">
      <c r="A157" s="42" t="s">
        <v>424</v>
      </c>
      <c r="B157" s="42" t="s">
        <v>9</v>
      </c>
      <c r="C157" s="42" t="s">
        <v>156</v>
      </c>
      <c r="D157" s="3"/>
      <c r="E157" s="41"/>
      <c r="F157" s="40"/>
    </row>
    <row r="158" spans="1:6" hidden="1">
      <c r="A158" s="42" t="s">
        <v>425</v>
      </c>
      <c r="B158" s="42" t="s">
        <v>9</v>
      </c>
      <c r="C158" s="42" t="s">
        <v>157</v>
      </c>
      <c r="D158" s="3"/>
      <c r="E158" s="41"/>
      <c r="F158" s="40"/>
    </row>
    <row r="159" spans="1:6" hidden="1">
      <c r="A159" s="42" t="s">
        <v>426</v>
      </c>
      <c r="B159" s="42" t="s">
        <v>13</v>
      </c>
      <c r="C159" s="42" t="s">
        <v>158</v>
      </c>
      <c r="D159" s="3"/>
      <c r="E159" s="41"/>
      <c r="F159" s="40"/>
    </row>
    <row r="160" spans="1:6" hidden="1">
      <c r="A160" s="42" t="s">
        <v>427</v>
      </c>
      <c r="B160" s="42" t="s">
        <v>11</v>
      </c>
      <c r="C160" s="42" t="s">
        <v>159</v>
      </c>
      <c r="D160" s="3"/>
      <c r="E160" s="41"/>
      <c r="F160" s="40"/>
    </row>
    <row r="161" spans="1:6" hidden="1">
      <c r="A161" s="42" t="s">
        <v>428</v>
      </c>
      <c r="B161" s="42" t="s">
        <v>11</v>
      </c>
      <c r="C161" s="42" t="s">
        <v>160</v>
      </c>
      <c r="D161" s="3"/>
      <c r="E161" s="41"/>
      <c r="F161" s="40"/>
    </row>
    <row r="162" spans="1:6" hidden="1">
      <c r="A162" s="42" t="s">
        <v>429</v>
      </c>
      <c r="B162" s="42" t="s">
        <v>13</v>
      </c>
      <c r="C162" s="42" t="s">
        <v>161</v>
      </c>
      <c r="D162" s="3"/>
      <c r="E162" s="41"/>
      <c r="F162" s="40"/>
    </row>
    <row r="163" spans="1:6" hidden="1">
      <c r="A163" s="42" t="s">
        <v>430</v>
      </c>
      <c r="B163" s="42" t="s">
        <v>19</v>
      </c>
      <c r="C163" s="42" t="s">
        <v>162</v>
      </c>
      <c r="D163" s="3"/>
      <c r="E163" s="41"/>
      <c r="F163" s="40"/>
    </row>
    <row r="164" spans="1:6" hidden="1">
      <c r="A164" s="42" t="s">
        <v>431</v>
      </c>
      <c r="B164" s="42" t="s">
        <v>19</v>
      </c>
      <c r="C164" s="42" t="s">
        <v>163</v>
      </c>
      <c r="D164" s="3"/>
      <c r="E164" s="41"/>
      <c r="F164" s="40"/>
    </row>
    <row r="165" spans="1:6" hidden="1">
      <c r="A165" s="42" t="s">
        <v>432</v>
      </c>
      <c r="B165" s="42" t="s">
        <v>19</v>
      </c>
      <c r="C165" s="42" t="s">
        <v>164</v>
      </c>
      <c r="D165" s="3"/>
      <c r="E165" s="41"/>
      <c r="F165" s="40"/>
    </row>
    <row r="166" spans="1:6" hidden="1">
      <c r="A166" s="42" t="s">
        <v>433</v>
      </c>
      <c r="B166" s="42" t="s">
        <v>11</v>
      </c>
      <c r="C166" s="42" t="s">
        <v>165</v>
      </c>
      <c r="D166" s="3"/>
      <c r="E166" s="41"/>
      <c r="F166" s="40"/>
    </row>
    <row r="167" spans="1:6" hidden="1">
      <c r="A167" s="42" t="s">
        <v>434</v>
      </c>
      <c r="B167" s="42" t="s">
        <v>13</v>
      </c>
      <c r="C167" s="42" t="s">
        <v>166</v>
      </c>
      <c r="D167" s="3"/>
      <c r="E167" s="41"/>
      <c r="F167" s="40"/>
    </row>
    <row r="168" spans="1:6" hidden="1">
      <c r="A168" s="42" t="s">
        <v>435</v>
      </c>
      <c r="B168" s="42" t="s">
        <v>9</v>
      </c>
      <c r="C168" s="42" t="s">
        <v>167</v>
      </c>
      <c r="D168" s="3"/>
      <c r="E168" s="41"/>
      <c r="F168" s="40"/>
    </row>
    <row r="169" spans="1:6" hidden="1">
      <c r="A169" s="42" t="s">
        <v>436</v>
      </c>
      <c r="B169" s="42" t="s">
        <v>13</v>
      </c>
      <c r="C169" s="42" t="s">
        <v>168</v>
      </c>
      <c r="D169" s="3"/>
      <c r="E169" s="41"/>
      <c r="F169" s="40"/>
    </row>
    <row r="170" spans="1:6" hidden="1">
      <c r="A170" s="42" t="s">
        <v>437</v>
      </c>
      <c r="B170" s="42" t="s">
        <v>11</v>
      </c>
      <c r="C170" s="42" t="s">
        <v>263</v>
      </c>
      <c r="D170" s="3"/>
      <c r="E170" s="41"/>
      <c r="F170" s="40"/>
    </row>
    <row r="171" spans="1:6" hidden="1">
      <c r="A171" s="42" t="s">
        <v>438</v>
      </c>
      <c r="B171" s="42" t="s">
        <v>13</v>
      </c>
      <c r="C171" s="42" t="s">
        <v>169</v>
      </c>
      <c r="D171" s="3"/>
      <c r="E171" s="41"/>
      <c r="F171" s="40"/>
    </row>
    <row r="172" spans="1:6" hidden="1">
      <c r="A172" s="42" t="s">
        <v>439</v>
      </c>
      <c r="B172" s="42" t="s">
        <v>13</v>
      </c>
      <c r="C172" s="42" t="s">
        <v>170</v>
      </c>
      <c r="D172" s="3"/>
      <c r="E172" s="41"/>
      <c r="F172" s="40"/>
    </row>
    <row r="173" spans="1:6" hidden="1">
      <c r="A173" s="42" t="s">
        <v>440</v>
      </c>
      <c r="B173" s="42" t="s">
        <v>9</v>
      </c>
      <c r="C173" s="42" t="s">
        <v>171</v>
      </c>
      <c r="D173" s="3"/>
      <c r="E173" s="41"/>
      <c r="F173" s="40"/>
    </row>
    <row r="174" spans="1:6" hidden="1">
      <c r="A174" s="42" t="s">
        <v>441</v>
      </c>
      <c r="B174" s="42" t="s">
        <v>11</v>
      </c>
      <c r="C174" s="42" t="s">
        <v>172</v>
      </c>
      <c r="D174" s="3"/>
      <c r="E174" s="41"/>
      <c r="F174" s="40"/>
    </row>
    <row r="175" spans="1:6" hidden="1">
      <c r="A175" s="42" t="s">
        <v>442</v>
      </c>
      <c r="B175" s="42" t="s">
        <v>9</v>
      </c>
      <c r="C175" s="42" t="s">
        <v>173</v>
      </c>
      <c r="D175" s="3"/>
      <c r="E175" s="41"/>
      <c r="F175" s="40"/>
    </row>
    <row r="176" spans="1:6" hidden="1">
      <c r="A176" s="42" t="s">
        <v>443</v>
      </c>
      <c r="B176" s="42" t="s">
        <v>11</v>
      </c>
      <c r="C176" s="42" t="s">
        <v>174</v>
      </c>
      <c r="D176" s="3"/>
      <c r="E176" s="41"/>
      <c r="F176" s="40"/>
    </row>
    <row r="177" spans="1:6" hidden="1">
      <c r="A177" s="42" t="s">
        <v>444</v>
      </c>
      <c r="B177" s="42" t="s">
        <v>13</v>
      </c>
      <c r="C177" s="42" t="s">
        <v>175</v>
      </c>
      <c r="D177" s="3"/>
      <c r="E177" s="41"/>
      <c r="F177" s="40"/>
    </row>
    <row r="178" spans="1:6" hidden="1">
      <c r="A178" s="42" t="s">
        <v>445</v>
      </c>
      <c r="B178" s="42" t="s">
        <v>13</v>
      </c>
      <c r="C178" s="42" t="s">
        <v>176</v>
      </c>
      <c r="D178" s="3"/>
      <c r="E178" s="41"/>
      <c r="F178" s="40"/>
    </row>
    <row r="179" spans="1:6" hidden="1">
      <c r="A179" s="42" t="s">
        <v>446</v>
      </c>
      <c r="B179" s="42" t="s">
        <v>13</v>
      </c>
      <c r="C179" s="42" t="s">
        <v>177</v>
      </c>
      <c r="D179" s="3"/>
      <c r="E179" s="41"/>
      <c r="F179" s="40"/>
    </row>
    <row r="180" spans="1:6" hidden="1">
      <c r="A180" s="42" t="s">
        <v>447</v>
      </c>
      <c r="B180" s="42" t="s">
        <v>11</v>
      </c>
      <c r="C180" s="42" t="s">
        <v>178</v>
      </c>
      <c r="D180" s="3"/>
      <c r="E180" s="41"/>
      <c r="F180" s="40"/>
    </row>
    <row r="181" spans="1:6" hidden="1">
      <c r="A181" s="42" t="s">
        <v>448</v>
      </c>
      <c r="B181" s="42" t="s">
        <v>13</v>
      </c>
      <c r="C181" s="42" t="s">
        <v>179</v>
      </c>
      <c r="D181" s="3"/>
      <c r="E181" s="41"/>
      <c r="F181" s="40"/>
    </row>
    <row r="182" spans="1:6" hidden="1">
      <c r="A182" s="42" t="s">
        <v>449</v>
      </c>
      <c r="B182" s="42" t="s">
        <v>19</v>
      </c>
      <c r="C182" s="42" t="s">
        <v>180</v>
      </c>
      <c r="D182" s="3"/>
      <c r="E182" s="41"/>
      <c r="F182" s="40"/>
    </row>
    <row r="183" spans="1:6" hidden="1">
      <c r="A183" s="42" t="s">
        <v>450</v>
      </c>
      <c r="B183" s="42" t="s">
        <v>13</v>
      </c>
      <c r="C183" s="42" t="s">
        <v>181</v>
      </c>
      <c r="D183" s="3"/>
      <c r="E183" s="41"/>
      <c r="F183" s="40"/>
    </row>
    <row r="184" spans="1:6" hidden="1">
      <c r="A184" s="42" t="s">
        <v>451</v>
      </c>
      <c r="B184" s="42" t="s">
        <v>11</v>
      </c>
      <c r="C184" s="42" t="s">
        <v>182</v>
      </c>
      <c r="D184" s="3"/>
      <c r="E184" s="41"/>
      <c r="F184" s="40"/>
    </row>
    <row r="185" spans="1:6" hidden="1">
      <c r="A185" s="42" t="s">
        <v>452</v>
      </c>
      <c r="B185" s="42" t="s">
        <v>11</v>
      </c>
      <c r="C185" s="42" t="s">
        <v>183</v>
      </c>
      <c r="D185" s="3"/>
      <c r="E185" s="41"/>
      <c r="F185" s="40"/>
    </row>
    <row r="186" spans="1:6" hidden="1">
      <c r="A186" s="42" t="s">
        <v>453</v>
      </c>
      <c r="B186" s="42" t="s">
        <v>9</v>
      </c>
      <c r="C186" s="42" t="s">
        <v>184</v>
      </c>
      <c r="D186" s="3"/>
      <c r="E186" s="41"/>
      <c r="F186" s="40"/>
    </row>
    <row r="187" spans="1:6" hidden="1">
      <c r="A187" s="42" t="s">
        <v>454</v>
      </c>
      <c r="B187" s="42" t="s">
        <v>9</v>
      </c>
      <c r="C187" s="42" t="s">
        <v>185</v>
      </c>
      <c r="D187" s="3"/>
      <c r="E187" s="41"/>
      <c r="F187" s="40"/>
    </row>
    <row r="188" spans="1:6" hidden="1">
      <c r="A188" s="42" t="s">
        <v>455</v>
      </c>
      <c r="B188" s="42" t="s">
        <v>9</v>
      </c>
      <c r="C188" s="42" t="s">
        <v>186</v>
      </c>
      <c r="D188" s="3"/>
      <c r="E188" s="41"/>
      <c r="F188" s="40"/>
    </row>
    <row r="189" spans="1:6" hidden="1">
      <c r="A189" s="42" t="s">
        <v>456</v>
      </c>
      <c r="B189" s="42" t="s">
        <v>13</v>
      </c>
      <c r="C189" s="42" t="s">
        <v>187</v>
      </c>
      <c r="D189" s="3"/>
      <c r="E189" s="41"/>
      <c r="F189" s="40"/>
    </row>
    <row r="190" spans="1:6" hidden="1">
      <c r="A190" s="42" t="s">
        <v>457</v>
      </c>
      <c r="B190" s="42" t="s">
        <v>15</v>
      </c>
      <c r="C190" s="42" t="s">
        <v>188</v>
      </c>
      <c r="D190" s="3"/>
      <c r="E190" s="41"/>
      <c r="F190" s="40"/>
    </row>
    <row r="191" spans="1:6" hidden="1">
      <c r="A191" s="42" t="s">
        <v>458</v>
      </c>
      <c r="B191" s="42" t="s">
        <v>19</v>
      </c>
      <c r="C191" s="42" t="s">
        <v>189</v>
      </c>
      <c r="D191" s="3"/>
      <c r="E191" s="41"/>
      <c r="F191" s="40"/>
    </row>
    <row r="192" spans="1:6" hidden="1">
      <c r="A192" s="42" t="s">
        <v>459</v>
      </c>
      <c r="B192" s="42" t="s">
        <v>9</v>
      </c>
      <c r="C192" s="42" t="s">
        <v>190</v>
      </c>
      <c r="D192" s="3"/>
      <c r="E192" s="41"/>
      <c r="F192" s="40"/>
    </row>
    <row r="193" spans="1:6" hidden="1">
      <c r="A193" s="42" t="s">
        <v>460</v>
      </c>
      <c r="B193" s="42" t="s">
        <v>13</v>
      </c>
      <c r="C193" s="42" t="s">
        <v>191</v>
      </c>
      <c r="D193" s="3"/>
      <c r="E193" s="41"/>
      <c r="F193" s="40"/>
    </row>
    <row r="194" spans="1:6" hidden="1">
      <c r="A194" s="42" t="s">
        <v>461</v>
      </c>
      <c r="B194" s="42" t="s">
        <v>9</v>
      </c>
      <c r="C194" s="42" t="s">
        <v>192</v>
      </c>
      <c r="D194" s="3"/>
      <c r="E194" s="41"/>
      <c r="F194" s="40"/>
    </row>
    <row r="195" spans="1:6" hidden="1">
      <c r="A195" s="42" t="s">
        <v>462</v>
      </c>
      <c r="B195" s="42" t="s">
        <v>9</v>
      </c>
      <c r="C195" s="42" t="s">
        <v>193</v>
      </c>
      <c r="D195" s="3"/>
      <c r="E195" s="41"/>
      <c r="F195" s="40"/>
    </row>
    <row r="196" spans="1:6" hidden="1">
      <c r="A196" s="42" t="s">
        <v>463</v>
      </c>
      <c r="B196" s="42" t="s">
        <v>15</v>
      </c>
      <c r="C196" s="42" t="s">
        <v>194</v>
      </c>
      <c r="D196" s="3"/>
      <c r="E196" s="41"/>
      <c r="F196" s="40"/>
    </row>
    <row r="197" spans="1:6" hidden="1">
      <c r="A197" s="42" t="s">
        <v>464</v>
      </c>
      <c r="B197" s="42" t="s">
        <v>13</v>
      </c>
      <c r="C197" s="42" t="s">
        <v>195</v>
      </c>
      <c r="D197" s="3"/>
      <c r="E197" s="41"/>
      <c r="F197" s="40"/>
    </row>
    <row r="198" spans="1:6" hidden="1">
      <c r="A198" s="42" t="s">
        <v>465</v>
      </c>
      <c r="B198" s="42" t="s">
        <v>11</v>
      </c>
      <c r="C198" s="42" t="s">
        <v>196</v>
      </c>
      <c r="D198" s="3"/>
      <c r="E198" s="41"/>
      <c r="F198" s="40"/>
    </row>
    <row r="199" spans="1:6" hidden="1">
      <c r="A199" s="42" t="s">
        <v>466</v>
      </c>
      <c r="B199" s="42" t="s">
        <v>11</v>
      </c>
      <c r="C199" s="42" t="s">
        <v>197</v>
      </c>
      <c r="D199" s="3"/>
      <c r="E199" s="41"/>
      <c r="F199" s="40"/>
    </row>
    <row r="200" spans="1:6" hidden="1">
      <c r="A200" s="42" t="s">
        <v>467</v>
      </c>
      <c r="B200" s="42" t="s">
        <v>13</v>
      </c>
      <c r="C200" s="42" t="s">
        <v>198</v>
      </c>
      <c r="D200" s="3"/>
      <c r="E200" s="41"/>
      <c r="F200" s="40"/>
    </row>
    <row r="201" spans="1:6" hidden="1">
      <c r="A201" s="42" t="s">
        <v>468</v>
      </c>
      <c r="B201" s="42" t="s">
        <v>11</v>
      </c>
      <c r="C201" s="42" t="s">
        <v>199</v>
      </c>
      <c r="D201" s="3"/>
      <c r="E201" s="41"/>
      <c r="F201" s="40"/>
    </row>
    <row r="202" spans="1:6" hidden="1">
      <c r="A202" s="42" t="s">
        <v>469</v>
      </c>
      <c r="B202" s="42" t="s">
        <v>13</v>
      </c>
      <c r="C202" s="42" t="s">
        <v>200</v>
      </c>
      <c r="D202" s="3"/>
      <c r="E202" s="41"/>
      <c r="F202" s="40"/>
    </row>
    <row r="203" spans="1:6" hidden="1">
      <c r="A203" s="42" t="s">
        <v>470</v>
      </c>
      <c r="B203" s="42" t="s">
        <v>45</v>
      </c>
      <c r="C203" s="42" t="s">
        <v>201</v>
      </c>
      <c r="D203" s="3"/>
      <c r="E203" s="41"/>
      <c r="F203" s="40"/>
    </row>
    <row r="204" spans="1:6" hidden="1">
      <c r="A204" s="42" t="s">
        <v>471</v>
      </c>
      <c r="B204" s="42" t="s">
        <v>13</v>
      </c>
      <c r="C204" s="42" t="s">
        <v>202</v>
      </c>
      <c r="D204" s="3"/>
      <c r="E204" s="41"/>
      <c r="F204" s="40"/>
    </row>
    <row r="205" spans="1:6" hidden="1">
      <c r="A205" s="42" t="s">
        <v>472</v>
      </c>
      <c r="B205" s="42" t="s">
        <v>19</v>
      </c>
      <c r="C205" s="42" t="s">
        <v>203</v>
      </c>
      <c r="D205" s="3"/>
      <c r="E205" s="41"/>
      <c r="F205" s="40"/>
    </row>
    <row r="206" spans="1:6" hidden="1">
      <c r="A206" s="42" t="s">
        <v>473</v>
      </c>
      <c r="B206" s="42" t="s">
        <v>9</v>
      </c>
      <c r="C206" s="42" t="s">
        <v>204</v>
      </c>
      <c r="D206" s="3"/>
      <c r="E206" s="41"/>
      <c r="F206" s="40"/>
    </row>
    <row r="207" spans="1:6" hidden="1">
      <c r="A207" s="42" t="s">
        <v>474</v>
      </c>
      <c r="B207" s="42" t="s">
        <v>19</v>
      </c>
      <c r="C207" s="42" t="s">
        <v>205</v>
      </c>
      <c r="D207" s="3"/>
      <c r="E207" s="41"/>
      <c r="F207" s="40"/>
    </row>
    <row r="208" spans="1:6" hidden="1">
      <c r="A208" s="42" t="s">
        <v>475</v>
      </c>
      <c r="B208" s="42" t="s">
        <v>15</v>
      </c>
      <c r="C208" s="42" t="s">
        <v>206</v>
      </c>
      <c r="D208" s="3"/>
      <c r="E208" s="41"/>
      <c r="F208" s="40"/>
    </row>
    <row r="209" spans="1:6" hidden="1">
      <c r="A209" s="42" t="s">
        <v>476</v>
      </c>
      <c r="B209" s="42" t="s">
        <v>9</v>
      </c>
      <c r="C209" s="42" t="s">
        <v>207</v>
      </c>
      <c r="D209" s="3"/>
      <c r="E209" s="41"/>
      <c r="F209" s="40"/>
    </row>
    <row r="210" spans="1:6" hidden="1">
      <c r="A210" s="42" t="s">
        <v>477</v>
      </c>
      <c r="B210" s="42" t="s">
        <v>11</v>
      </c>
      <c r="C210" s="42" t="s">
        <v>208</v>
      </c>
      <c r="D210" s="3"/>
      <c r="E210" s="41"/>
      <c r="F210" s="40"/>
    </row>
    <row r="211" spans="1:6" hidden="1">
      <c r="A211" s="42" t="s">
        <v>478</v>
      </c>
      <c r="B211" s="42" t="s">
        <v>13</v>
      </c>
      <c r="C211" s="42" t="s">
        <v>209</v>
      </c>
      <c r="D211" s="3"/>
      <c r="E211" s="41"/>
      <c r="F211" s="40"/>
    </row>
    <row r="212" spans="1:6" hidden="1">
      <c r="A212" s="42" t="s">
        <v>479</v>
      </c>
      <c r="B212" s="42" t="s">
        <v>210</v>
      </c>
      <c r="C212" s="42" t="s">
        <v>264</v>
      </c>
      <c r="D212" s="3"/>
      <c r="E212" s="41"/>
      <c r="F212" s="40"/>
    </row>
    <row r="213" spans="1:6">
      <c r="D213" s="3"/>
    </row>
    <row r="214" spans="1:6">
      <c r="D214" s="3"/>
    </row>
    <row r="215" spans="1:6">
      <c r="D215" s="3"/>
    </row>
  </sheetData>
  <mergeCells count="18">
    <mergeCell ref="V1:X1"/>
    <mergeCell ref="Z1:AB1"/>
    <mergeCell ref="S1:U1"/>
    <mergeCell ref="A1:A2"/>
    <mergeCell ref="B1:B2"/>
    <mergeCell ref="C1:C2"/>
    <mergeCell ref="D1:D2"/>
    <mergeCell ref="P1:R1"/>
    <mergeCell ref="K1:K2"/>
    <mergeCell ref="O1:O2"/>
    <mergeCell ref="E1:E2"/>
    <mergeCell ref="H1:H2"/>
    <mergeCell ref="F1:F2"/>
    <mergeCell ref="G1:G2"/>
    <mergeCell ref="M1:M2"/>
    <mergeCell ref="N1:N2"/>
    <mergeCell ref="I1:I2"/>
    <mergeCell ref="J1:J2"/>
  </mergeCells>
  <phoneticPr fontId="1" type="noConversion"/>
  <dataValidations count="4">
    <dataValidation type="whole" allowBlank="1" showInputMessage="1" showErrorMessage="1" sqref="W3 AA3">
      <formula1>0</formula1>
      <formula2>9999</formula2>
    </dataValidation>
    <dataValidation type="list" allowBlank="1" showInputMessage="1" showErrorMessage="1" sqref="Z3 V3">
      <formula1>"Y,N"</formula1>
    </dataValidation>
    <dataValidation type="list" allowBlank="1" showInputMessage="1" showErrorMessage="1" errorTitle="是否參加旅遊活動" error="請以下拉選擇是或否" sqref="K3">
      <formula1>"是,否"</formula1>
    </dataValidation>
    <dataValidation type="list" allowBlank="1" showInputMessage="1" showErrorMessage="1" errorTitle="搭車需求" error="請以下拉選擇交通工具" sqref="AB3 X3">
      <formula1>"旅行社派車,自備交通工具"</formula1>
    </dataValidation>
  </dataValidations>
  <printOptions horizontalCentered="1" gridLines="1"/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1"/>
  <sheetViews>
    <sheetView zoomScaleSheetLayoutView="100" workbookViewId="0">
      <pane ySplit="4" topLeftCell="A5" activePane="bottomLeft" state="frozen"/>
      <selection pane="bottomLeft" activeCell="E17" sqref="E17"/>
    </sheetView>
  </sheetViews>
  <sheetFormatPr defaultColWidth="9" defaultRowHeight="16.5"/>
  <cols>
    <col min="1" max="1" width="4.25" style="32" customWidth="1"/>
    <col min="2" max="2" width="5.125" style="24" customWidth="1"/>
    <col min="3" max="3" width="4.125" style="24" customWidth="1"/>
    <col min="4" max="4" width="5.25" style="24" customWidth="1"/>
    <col min="5" max="5" width="12.125" style="24" bestFit="1" customWidth="1"/>
    <col min="6" max="6" width="10.625" style="24" customWidth="1"/>
    <col min="7" max="7" width="3.5" style="24" bestFit="1" customWidth="1"/>
    <col min="8" max="8" width="5.375" style="24" customWidth="1"/>
    <col min="9" max="10" width="3.625" style="29" customWidth="1"/>
    <col min="11" max="11" width="11.625" style="34" hidden="1" customWidth="1"/>
    <col min="12" max="12" width="8.875" style="29" customWidth="1"/>
    <col min="13" max="13" width="9.5" style="24" bestFit="1" customWidth="1"/>
    <col min="14" max="14" width="10.25" style="24" customWidth="1"/>
    <col min="15" max="15" width="11.625" style="24" customWidth="1"/>
    <col min="16" max="16" width="10.375" style="35" customWidth="1"/>
    <col min="17" max="17" width="10.25" style="35" customWidth="1"/>
    <col min="18" max="18" width="7.125" style="24" customWidth="1"/>
    <col min="19" max="19" width="7.625" style="20" hidden="1" customWidth="1"/>
    <col min="20" max="20" width="6.125" style="24" customWidth="1"/>
    <col min="21" max="21" width="7.625" style="97" hidden="1" customWidth="1"/>
    <col min="22" max="22" width="7.625" style="24" customWidth="1"/>
    <col min="23" max="23" width="7.625" style="97" hidden="1" customWidth="1"/>
    <col min="24" max="24" width="7.625" style="24" customWidth="1"/>
    <col min="25" max="25" width="7.625" style="97" hidden="1" customWidth="1"/>
    <col min="26" max="26" width="7.625" style="20" customWidth="1"/>
    <col min="27" max="27" width="7.625" style="97" hidden="1" customWidth="1"/>
    <col min="28" max="28" width="7.625" style="20" customWidth="1"/>
    <col min="29" max="29" width="7.625" style="97" hidden="1" customWidth="1"/>
    <col min="30" max="30" width="4.75" style="24" customWidth="1"/>
    <col min="31" max="32" width="9" style="23" hidden="1" customWidth="1"/>
    <col min="33" max="33" width="11.625" style="23" hidden="1" customWidth="1"/>
    <col min="34" max="35" width="9" style="23" hidden="1" customWidth="1"/>
    <col min="36" max="16384" width="9" style="24"/>
  </cols>
  <sheetData>
    <row r="1" spans="1:35" ht="30" customHeight="1" thickBot="1">
      <c r="A1" s="21" t="s">
        <v>6</v>
      </c>
      <c r="B1" s="22"/>
      <c r="C1" s="177" t="str">
        <f>IF('慶賀團團冊（發文版）'!B2="","",'慶賀團團冊（發文版）'!B2)</f>
        <v/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5" s="25" customFormat="1" ht="24.95" customHeight="1">
      <c r="A2" s="178" t="s">
        <v>217</v>
      </c>
      <c r="B2" s="180" t="s">
        <v>218</v>
      </c>
      <c r="C2" s="182" t="s">
        <v>219</v>
      </c>
      <c r="D2" s="183"/>
      <c r="E2" s="193" t="s">
        <v>234</v>
      </c>
      <c r="F2" s="194"/>
      <c r="G2" s="180" t="s">
        <v>231</v>
      </c>
      <c r="H2" s="184" t="s">
        <v>220</v>
      </c>
      <c r="I2" s="185"/>
      <c r="J2" s="186"/>
      <c r="K2" s="187" t="s">
        <v>221</v>
      </c>
      <c r="L2" s="199" t="s">
        <v>493</v>
      </c>
      <c r="M2" s="201" t="s">
        <v>494</v>
      </c>
      <c r="N2" s="191" t="s">
        <v>222</v>
      </c>
      <c r="O2" s="180" t="s">
        <v>232</v>
      </c>
      <c r="P2" s="180" t="s">
        <v>223</v>
      </c>
      <c r="Q2" s="195" t="s">
        <v>485</v>
      </c>
      <c r="R2" s="189" t="s">
        <v>506</v>
      </c>
      <c r="S2" s="221" t="s">
        <v>506</v>
      </c>
      <c r="T2" s="189" t="s">
        <v>492</v>
      </c>
      <c r="U2" s="197" t="s">
        <v>509</v>
      </c>
      <c r="V2" s="189" t="s">
        <v>502</v>
      </c>
      <c r="W2" s="197" t="s">
        <v>502</v>
      </c>
      <c r="X2" s="195" t="s">
        <v>508</v>
      </c>
      <c r="Y2" s="197" t="s">
        <v>508</v>
      </c>
      <c r="Z2" s="173" t="s">
        <v>510</v>
      </c>
      <c r="AA2" s="197" t="s">
        <v>511</v>
      </c>
      <c r="AB2" s="173" t="s">
        <v>484</v>
      </c>
      <c r="AC2" s="197" t="s">
        <v>500</v>
      </c>
      <c r="AD2" s="210" t="s">
        <v>235</v>
      </c>
      <c r="AE2" s="176" t="s">
        <v>8</v>
      </c>
      <c r="AF2" s="175" t="s">
        <v>5</v>
      </c>
      <c r="AG2" s="175" t="s">
        <v>211</v>
      </c>
      <c r="AH2" s="175" t="s">
        <v>8</v>
      </c>
      <c r="AI2" s="175" t="s">
        <v>212</v>
      </c>
    </row>
    <row r="3" spans="1:35" ht="24.95" customHeight="1" thickBot="1">
      <c r="A3" s="179"/>
      <c r="B3" s="181"/>
      <c r="C3" s="216" t="s">
        <v>257</v>
      </c>
      <c r="D3" s="217"/>
      <c r="E3" s="98" t="s">
        <v>2</v>
      </c>
      <c r="F3" s="98" t="s">
        <v>3</v>
      </c>
      <c r="G3" s="181"/>
      <c r="H3" s="44" t="s">
        <v>224</v>
      </c>
      <c r="I3" s="45" t="s">
        <v>225</v>
      </c>
      <c r="J3" s="45" t="s">
        <v>226</v>
      </c>
      <c r="K3" s="188"/>
      <c r="L3" s="200"/>
      <c r="M3" s="202"/>
      <c r="N3" s="192"/>
      <c r="O3" s="181"/>
      <c r="P3" s="181"/>
      <c r="Q3" s="196"/>
      <c r="R3" s="190"/>
      <c r="S3" s="222"/>
      <c r="T3" s="190"/>
      <c r="U3" s="198"/>
      <c r="V3" s="190"/>
      <c r="W3" s="198"/>
      <c r="X3" s="196"/>
      <c r="Y3" s="198"/>
      <c r="Z3" s="174"/>
      <c r="AA3" s="198"/>
      <c r="AB3" s="174"/>
      <c r="AC3" s="198"/>
      <c r="AD3" s="211"/>
      <c r="AE3" s="176"/>
      <c r="AF3" s="175"/>
      <c r="AG3" s="175"/>
      <c r="AH3" s="175"/>
      <c r="AI3" s="175"/>
    </row>
    <row r="4" spans="1:35" ht="39.950000000000003" customHeight="1" thickBot="1">
      <c r="A4" s="212" t="s">
        <v>227</v>
      </c>
      <c r="B4" s="213"/>
      <c r="C4" s="214" t="s">
        <v>256</v>
      </c>
      <c r="D4" s="215"/>
      <c r="E4" s="99" t="s">
        <v>4</v>
      </c>
      <c r="F4" s="99" t="s">
        <v>228</v>
      </c>
      <c r="G4" s="87" t="s">
        <v>229</v>
      </c>
      <c r="H4" s="87">
        <v>1960</v>
      </c>
      <c r="I4" s="87">
        <v>10</v>
      </c>
      <c r="J4" s="87">
        <v>10</v>
      </c>
      <c r="K4" s="100" t="str">
        <f>TEXT(H4,"0000")&amp;-TEXT(I4,"00")&amp;-TEXT(J4,"00")</f>
        <v>1960-10-10</v>
      </c>
      <c r="L4" s="101" t="s">
        <v>507</v>
      </c>
      <c r="M4" s="99" t="s">
        <v>495</v>
      </c>
      <c r="N4" s="87" t="s">
        <v>0</v>
      </c>
      <c r="O4" s="102" t="s">
        <v>233</v>
      </c>
      <c r="P4" s="87" t="s">
        <v>230</v>
      </c>
      <c r="Q4" s="87" t="s">
        <v>236</v>
      </c>
      <c r="R4" s="87" t="s">
        <v>216</v>
      </c>
      <c r="S4" s="93">
        <f>IF(R4="Y",1,IF(R4="N",2,""))</f>
        <v>1</v>
      </c>
      <c r="T4" s="87" t="s">
        <v>216</v>
      </c>
      <c r="U4" s="93">
        <f>IF(T4="Y",1,IF(T4="N",2,""))</f>
        <v>1</v>
      </c>
      <c r="V4" s="87" t="s">
        <v>216</v>
      </c>
      <c r="W4" s="93">
        <f>IF(V4="Y",1,IF(V4="N",2,""))</f>
        <v>1</v>
      </c>
      <c r="X4" s="87" t="s">
        <v>216</v>
      </c>
      <c r="Y4" s="93">
        <f>IF(X4="Y",1,IF(X4="N",2,""))</f>
        <v>1</v>
      </c>
      <c r="Z4" s="87" t="s">
        <v>216</v>
      </c>
      <c r="AA4" s="93">
        <f>IF(Z4="Y",1,IF(Z4="N",2,""))</f>
        <v>1</v>
      </c>
      <c r="AB4" s="87" t="s">
        <v>512</v>
      </c>
      <c r="AC4" s="93">
        <f>IF(AB4="是",1,IF(AB4="否",0,""))</f>
        <v>1</v>
      </c>
      <c r="AD4" s="46"/>
      <c r="AE4" s="26" t="s">
        <v>7</v>
      </c>
      <c r="AF4" s="84" t="e">
        <f>'團冊（匯入版）'!$D$3</f>
        <v>#N/A</v>
      </c>
      <c r="AG4" s="84" t="e">
        <f>'團冊（匯入版）'!$E$3</f>
        <v>#N/A</v>
      </c>
      <c r="AH4" s="23" t="str">
        <f t="shared" ref="AH4:AH11" si="0">IF(AE4="僑眷","僑眷","僑胞")</f>
        <v>僑胞</v>
      </c>
      <c r="AI4" s="23" t="str">
        <f t="shared" ref="AI4:AI11" si="1">IF(AE4="僑胞2","1","")</f>
        <v/>
      </c>
    </row>
    <row r="5" spans="1:35" ht="24.95" customHeight="1">
      <c r="A5" s="103">
        <v>1</v>
      </c>
      <c r="B5" s="85" t="s">
        <v>214</v>
      </c>
      <c r="C5" s="218"/>
      <c r="D5" s="218"/>
      <c r="E5" s="104"/>
      <c r="F5" s="104"/>
      <c r="G5" s="88"/>
      <c r="H5" s="89"/>
      <c r="I5" s="105"/>
      <c r="J5" s="105"/>
      <c r="K5" s="106" t="str">
        <f>TEXT(H5,"0000")&amp;"-"&amp;TEXT(I5,"00")&amp;"-"&amp;TEXT(J5,"00")</f>
        <v>0000-00-00</v>
      </c>
      <c r="L5" s="79"/>
      <c r="M5" s="79"/>
      <c r="N5" s="47"/>
      <c r="O5" s="47"/>
      <c r="P5" s="47"/>
      <c r="Q5" s="47"/>
      <c r="R5" s="88"/>
      <c r="S5" s="115" t="str">
        <f>IF(R5="Y",1,IF(R5="N",2,""))</f>
        <v/>
      </c>
      <c r="T5" s="88"/>
      <c r="U5" s="94" t="str">
        <f>IF(T5="Y",1,IF(T5="N",2,""))</f>
        <v/>
      </c>
      <c r="V5" s="88"/>
      <c r="W5" s="94" t="str">
        <f>IF(V5="Y",1,IF(V5="N",2,""))</f>
        <v/>
      </c>
      <c r="X5" s="88"/>
      <c r="Y5" s="94" t="str">
        <f>IF(X5="Y",1,IF(X5="N",2,""))</f>
        <v/>
      </c>
      <c r="Z5" s="89"/>
      <c r="AA5" s="94" t="str">
        <f>IF(Z5="Y",1,IF(Z5="N",2,""))</f>
        <v/>
      </c>
      <c r="AB5" s="89"/>
      <c r="AC5" s="94" t="str">
        <f>IF(AB5="是",1,IF(AB5="否",0,""))</f>
        <v/>
      </c>
      <c r="AD5" s="48"/>
      <c r="AE5" s="26" t="s">
        <v>7</v>
      </c>
      <c r="AF5" s="84" t="e">
        <f>'團冊（匯入版）'!$D$3</f>
        <v>#N/A</v>
      </c>
      <c r="AG5" s="84" t="e">
        <f>'團冊（匯入版）'!$E$3</f>
        <v>#N/A</v>
      </c>
      <c r="AH5" s="23" t="str">
        <f t="shared" si="0"/>
        <v>僑胞</v>
      </c>
      <c r="AI5" s="23" t="str">
        <f t="shared" si="1"/>
        <v/>
      </c>
    </row>
    <row r="6" spans="1:35" ht="22.5" customHeight="1">
      <c r="A6" s="107">
        <v>2</v>
      </c>
      <c r="B6" s="49" t="s">
        <v>215</v>
      </c>
      <c r="C6" s="219"/>
      <c r="D6" s="219"/>
      <c r="E6" s="108"/>
      <c r="F6" s="108"/>
      <c r="G6" s="90"/>
      <c r="H6" s="91"/>
      <c r="I6" s="109"/>
      <c r="J6" s="109"/>
      <c r="K6" s="110" t="str">
        <f>TEXT(H6,"0000")&amp;"-"&amp;TEXT(I6,"00")&amp;"-"&amp;TEXT(J6,"00")</f>
        <v>0000-00-00</v>
      </c>
      <c r="L6" s="80"/>
      <c r="M6" s="80"/>
      <c r="N6" s="50"/>
      <c r="O6" s="50"/>
      <c r="P6" s="50"/>
      <c r="Q6" s="50"/>
      <c r="R6" s="90"/>
      <c r="S6" s="116" t="str">
        <f>IF(R6="Y",1,IF(R6="N",2,""))</f>
        <v/>
      </c>
      <c r="T6" s="90"/>
      <c r="U6" s="95" t="str">
        <f>IF(T6="Y",1,IF(T6="N",2,""))</f>
        <v/>
      </c>
      <c r="V6" s="90"/>
      <c r="W6" s="95" t="str">
        <f>IF(V6="Y",1,IF(V6="N",2,""))</f>
        <v/>
      </c>
      <c r="X6" s="90"/>
      <c r="Y6" s="95" t="str">
        <f>IF(X6="Y",1,IF(X6="N",2,""))</f>
        <v/>
      </c>
      <c r="Z6" s="91"/>
      <c r="AA6" s="95" t="str">
        <f>IF(Z6="Y",1,IF(Z6="N",2,""))</f>
        <v/>
      </c>
      <c r="AB6" s="91"/>
      <c r="AC6" s="95" t="str">
        <f t="shared" ref="AC6:AC44" si="2">IF(AB6="是",1,IF(AB6="否",0,""))</f>
        <v/>
      </c>
      <c r="AD6" s="51"/>
      <c r="AE6" s="26" t="s">
        <v>7</v>
      </c>
      <c r="AF6" s="84" t="e">
        <f>'團冊（匯入版）'!$D$3</f>
        <v>#N/A</v>
      </c>
      <c r="AG6" s="84" t="e">
        <f>'團冊（匯入版）'!$E$3</f>
        <v>#N/A</v>
      </c>
      <c r="AH6" s="23" t="str">
        <f t="shared" si="0"/>
        <v>僑胞</v>
      </c>
      <c r="AI6" s="23" t="str">
        <f t="shared" si="1"/>
        <v/>
      </c>
    </row>
    <row r="7" spans="1:35" ht="22.5" customHeight="1">
      <c r="A7" s="107">
        <v>3</v>
      </c>
      <c r="B7" s="49" t="s">
        <v>215</v>
      </c>
      <c r="C7" s="219"/>
      <c r="D7" s="219"/>
      <c r="E7" s="108"/>
      <c r="F7" s="108"/>
      <c r="G7" s="90"/>
      <c r="H7" s="91"/>
      <c r="I7" s="109"/>
      <c r="J7" s="109"/>
      <c r="K7" s="110" t="str">
        <f t="shared" ref="K7:K43" si="3">TEXT(H7,"0000")&amp;"-"&amp;TEXT(I7,"00")&amp;"-"&amp;TEXT(J7,"00")</f>
        <v>0000-00-00</v>
      </c>
      <c r="L7" s="80"/>
      <c r="M7" s="80"/>
      <c r="N7" s="50"/>
      <c r="O7" s="50"/>
      <c r="P7" s="50"/>
      <c r="Q7" s="50"/>
      <c r="R7" s="90"/>
      <c r="S7" s="116" t="str">
        <f t="shared" ref="S7:S43" si="4">IF(R7="Y",1,IF(R7="N",2,""))</f>
        <v/>
      </c>
      <c r="T7" s="90"/>
      <c r="U7" s="95" t="str">
        <f t="shared" ref="S7:U44" si="5">IF(T7="Y",1,IF(T7="N",2,""))</f>
        <v/>
      </c>
      <c r="V7" s="90"/>
      <c r="W7" s="95" t="str">
        <f t="shared" ref="W7" si="6">IF(V7="Y",1,IF(V7="N",2,""))</f>
        <v/>
      </c>
      <c r="X7" s="90"/>
      <c r="Y7" s="95" t="str">
        <f t="shared" ref="Y7" si="7">IF(X7="Y",1,IF(X7="N",2,""))</f>
        <v/>
      </c>
      <c r="Z7" s="91"/>
      <c r="AA7" s="95" t="str">
        <f t="shared" ref="AA7" si="8">IF(Z7="Y",1,IF(Z7="N",2,""))</f>
        <v/>
      </c>
      <c r="AB7" s="91"/>
      <c r="AC7" s="95" t="str">
        <f t="shared" si="2"/>
        <v/>
      </c>
      <c r="AD7" s="51"/>
      <c r="AE7" s="26" t="s">
        <v>7</v>
      </c>
      <c r="AF7" s="84" t="e">
        <f>'團冊（匯入版）'!$D$3</f>
        <v>#N/A</v>
      </c>
      <c r="AG7" s="84" t="e">
        <f>'團冊（匯入版）'!$E$3</f>
        <v>#N/A</v>
      </c>
      <c r="AH7" s="23" t="str">
        <f t="shared" si="0"/>
        <v>僑胞</v>
      </c>
      <c r="AI7" s="23" t="str">
        <f t="shared" si="1"/>
        <v/>
      </c>
    </row>
    <row r="8" spans="1:35" ht="22.5" customHeight="1">
      <c r="A8" s="107">
        <v>4</v>
      </c>
      <c r="B8" s="49" t="s">
        <v>215</v>
      </c>
      <c r="C8" s="219"/>
      <c r="D8" s="219"/>
      <c r="E8" s="108"/>
      <c r="F8" s="108"/>
      <c r="G8" s="90"/>
      <c r="H8" s="91"/>
      <c r="I8" s="109"/>
      <c r="J8" s="109"/>
      <c r="K8" s="110" t="str">
        <f t="shared" si="3"/>
        <v>0000-00-00</v>
      </c>
      <c r="L8" s="80"/>
      <c r="M8" s="80"/>
      <c r="N8" s="50"/>
      <c r="O8" s="50"/>
      <c r="P8" s="50"/>
      <c r="Q8" s="50"/>
      <c r="R8" s="90"/>
      <c r="S8" s="116" t="str">
        <f t="shared" si="4"/>
        <v/>
      </c>
      <c r="T8" s="90"/>
      <c r="U8" s="95" t="str">
        <f t="shared" si="5"/>
        <v/>
      </c>
      <c r="V8" s="90"/>
      <c r="W8" s="95" t="str">
        <f t="shared" ref="W8" si="9">IF(V8="Y",1,IF(V8="N",2,""))</f>
        <v/>
      </c>
      <c r="X8" s="90"/>
      <c r="Y8" s="95" t="str">
        <f t="shared" ref="Y8" si="10">IF(X8="Y",1,IF(X8="N",2,""))</f>
        <v/>
      </c>
      <c r="Z8" s="91"/>
      <c r="AA8" s="95" t="str">
        <f t="shared" ref="AA8" si="11">IF(Z8="Y",1,IF(Z8="N",2,""))</f>
        <v/>
      </c>
      <c r="AB8" s="91"/>
      <c r="AC8" s="95" t="str">
        <f t="shared" si="2"/>
        <v/>
      </c>
      <c r="AD8" s="51"/>
      <c r="AE8" s="26" t="s">
        <v>7</v>
      </c>
      <c r="AF8" s="84" t="e">
        <f>'團冊（匯入版）'!$D$3</f>
        <v>#N/A</v>
      </c>
      <c r="AG8" s="84" t="e">
        <f>'團冊（匯入版）'!$E$3</f>
        <v>#N/A</v>
      </c>
      <c r="AH8" s="23" t="str">
        <f t="shared" si="0"/>
        <v>僑胞</v>
      </c>
      <c r="AI8" s="23" t="str">
        <f t="shared" si="1"/>
        <v/>
      </c>
    </row>
    <row r="9" spans="1:35" ht="22.5" customHeight="1">
      <c r="A9" s="107">
        <v>5</v>
      </c>
      <c r="B9" s="49" t="s">
        <v>215</v>
      </c>
      <c r="C9" s="219"/>
      <c r="D9" s="219"/>
      <c r="E9" s="108"/>
      <c r="F9" s="108"/>
      <c r="G9" s="90"/>
      <c r="H9" s="91"/>
      <c r="I9" s="109"/>
      <c r="J9" s="109"/>
      <c r="K9" s="110" t="str">
        <f t="shared" si="3"/>
        <v>0000-00-00</v>
      </c>
      <c r="L9" s="80"/>
      <c r="M9" s="80"/>
      <c r="N9" s="50"/>
      <c r="O9" s="50"/>
      <c r="P9" s="50"/>
      <c r="Q9" s="50"/>
      <c r="R9" s="90"/>
      <c r="S9" s="116" t="str">
        <f t="shared" si="4"/>
        <v/>
      </c>
      <c r="T9" s="90"/>
      <c r="U9" s="95" t="str">
        <f t="shared" si="5"/>
        <v/>
      </c>
      <c r="V9" s="90"/>
      <c r="W9" s="95" t="str">
        <f t="shared" ref="W9" si="12">IF(V9="Y",1,IF(V9="N",2,""))</f>
        <v/>
      </c>
      <c r="X9" s="90"/>
      <c r="Y9" s="95" t="str">
        <f t="shared" ref="Y9" si="13">IF(X9="Y",1,IF(X9="N",2,""))</f>
        <v/>
      </c>
      <c r="Z9" s="91"/>
      <c r="AA9" s="95" t="str">
        <f t="shared" ref="AA9" si="14">IF(Z9="Y",1,IF(Z9="N",2,""))</f>
        <v/>
      </c>
      <c r="AB9" s="91"/>
      <c r="AC9" s="95" t="str">
        <f t="shared" si="2"/>
        <v/>
      </c>
      <c r="AD9" s="51"/>
      <c r="AE9" s="26" t="s">
        <v>7</v>
      </c>
      <c r="AF9" s="84" t="e">
        <f>'團冊（匯入版）'!$D$3</f>
        <v>#N/A</v>
      </c>
      <c r="AG9" s="84" t="e">
        <f>'團冊（匯入版）'!$E$3</f>
        <v>#N/A</v>
      </c>
      <c r="AH9" s="23" t="str">
        <f t="shared" si="0"/>
        <v>僑胞</v>
      </c>
      <c r="AI9" s="23" t="str">
        <f t="shared" si="1"/>
        <v/>
      </c>
    </row>
    <row r="10" spans="1:35" ht="22.5" customHeight="1">
      <c r="A10" s="107">
        <v>6</v>
      </c>
      <c r="B10" s="49" t="s">
        <v>215</v>
      </c>
      <c r="C10" s="219"/>
      <c r="D10" s="219"/>
      <c r="E10" s="108"/>
      <c r="F10" s="108"/>
      <c r="G10" s="90"/>
      <c r="H10" s="91"/>
      <c r="I10" s="109"/>
      <c r="J10" s="109"/>
      <c r="K10" s="110" t="str">
        <f t="shared" si="3"/>
        <v>0000-00-00</v>
      </c>
      <c r="L10" s="80"/>
      <c r="M10" s="80"/>
      <c r="N10" s="50"/>
      <c r="O10" s="50"/>
      <c r="P10" s="50"/>
      <c r="Q10" s="50"/>
      <c r="R10" s="90"/>
      <c r="S10" s="116" t="str">
        <f t="shared" si="4"/>
        <v/>
      </c>
      <c r="T10" s="90"/>
      <c r="U10" s="95" t="str">
        <f t="shared" si="5"/>
        <v/>
      </c>
      <c r="V10" s="90"/>
      <c r="W10" s="95" t="str">
        <f t="shared" ref="W10" si="15">IF(V10="Y",1,IF(V10="N",2,""))</f>
        <v/>
      </c>
      <c r="X10" s="90"/>
      <c r="Y10" s="95" t="str">
        <f t="shared" ref="Y10" si="16">IF(X10="Y",1,IF(X10="N",2,""))</f>
        <v/>
      </c>
      <c r="Z10" s="91"/>
      <c r="AA10" s="95" t="str">
        <f t="shared" ref="AA10" si="17">IF(Z10="Y",1,IF(Z10="N",2,""))</f>
        <v/>
      </c>
      <c r="AB10" s="91"/>
      <c r="AC10" s="95" t="str">
        <f t="shared" si="2"/>
        <v/>
      </c>
      <c r="AD10" s="51"/>
      <c r="AE10" s="26" t="s">
        <v>7</v>
      </c>
      <c r="AF10" s="84" t="e">
        <f>'團冊（匯入版）'!$D$3</f>
        <v>#N/A</v>
      </c>
      <c r="AG10" s="84" t="e">
        <f>'團冊（匯入版）'!$E$3</f>
        <v>#N/A</v>
      </c>
      <c r="AH10" s="23" t="str">
        <f t="shared" si="0"/>
        <v>僑胞</v>
      </c>
      <c r="AI10" s="23" t="str">
        <f t="shared" si="1"/>
        <v/>
      </c>
    </row>
    <row r="11" spans="1:35" ht="22.5" customHeight="1">
      <c r="A11" s="107">
        <v>7</v>
      </c>
      <c r="B11" s="49" t="s">
        <v>215</v>
      </c>
      <c r="C11" s="219"/>
      <c r="D11" s="219"/>
      <c r="E11" s="108"/>
      <c r="F11" s="108"/>
      <c r="G11" s="90"/>
      <c r="H11" s="91"/>
      <c r="I11" s="109"/>
      <c r="J11" s="109"/>
      <c r="K11" s="110" t="str">
        <f t="shared" si="3"/>
        <v>0000-00-00</v>
      </c>
      <c r="L11" s="80"/>
      <c r="M11" s="80"/>
      <c r="N11" s="50"/>
      <c r="O11" s="50"/>
      <c r="P11" s="50"/>
      <c r="Q11" s="50"/>
      <c r="R11" s="90"/>
      <c r="S11" s="116" t="str">
        <f t="shared" si="4"/>
        <v/>
      </c>
      <c r="T11" s="90"/>
      <c r="U11" s="95" t="str">
        <f t="shared" si="5"/>
        <v/>
      </c>
      <c r="V11" s="90"/>
      <c r="W11" s="95" t="str">
        <f t="shared" ref="W11" si="18">IF(V11="Y",1,IF(V11="N",2,""))</f>
        <v/>
      </c>
      <c r="X11" s="90"/>
      <c r="Y11" s="95" t="str">
        <f t="shared" ref="Y11" si="19">IF(X11="Y",1,IF(X11="N",2,""))</f>
        <v/>
      </c>
      <c r="Z11" s="91"/>
      <c r="AA11" s="95" t="str">
        <f t="shared" ref="AA11" si="20">IF(Z11="Y",1,IF(Z11="N",2,""))</f>
        <v/>
      </c>
      <c r="AB11" s="91"/>
      <c r="AC11" s="95" t="str">
        <f t="shared" si="2"/>
        <v/>
      </c>
      <c r="AD11" s="51"/>
      <c r="AE11" s="26" t="s">
        <v>7</v>
      </c>
      <c r="AF11" s="84" t="e">
        <f>'團冊（匯入版）'!$D$3</f>
        <v>#N/A</v>
      </c>
      <c r="AG11" s="84" t="e">
        <f>'團冊（匯入版）'!$E$3</f>
        <v>#N/A</v>
      </c>
      <c r="AH11" s="23" t="str">
        <f t="shared" si="0"/>
        <v>僑胞</v>
      </c>
      <c r="AI11" s="23" t="str">
        <f t="shared" si="1"/>
        <v/>
      </c>
    </row>
    <row r="12" spans="1:35" ht="22.5" customHeight="1">
      <c r="A12" s="107">
        <v>8</v>
      </c>
      <c r="B12" s="49" t="s">
        <v>215</v>
      </c>
      <c r="C12" s="219"/>
      <c r="D12" s="219"/>
      <c r="E12" s="108"/>
      <c r="F12" s="108"/>
      <c r="G12" s="90"/>
      <c r="H12" s="91"/>
      <c r="I12" s="109"/>
      <c r="J12" s="109"/>
      <c r="K12" s="110" t="str">
        <f t="shared" si="3"/>
        <v>0000-00-00</v>
      </c>
      <c r="L12" s="80"/>
      <c r="M12" s="80"/>
      <c r="N12" s="50"/>
      <c r="O12" s="50"/>
      <c r="P12" s="50"/>
      <c r="Q12" s="50"/>
      <c r="R12" s="90"/>
      <c r="S12" s="116" t="str">
        <f t="shared" si="4"/>
        <v/>
      </c>
      <c r="T12" s="90"/>
      <c r="U12" s="95" t="str">
        <f t="shared" si="5"/>
        <v/>
      </c>
      <c r="V12" s="90"/>
      <c r="W12" s="95" t="str">
        <f t="shared" ref="W12" si="21">IF(V12="Y",1,IF(V12="N",2,""))</f>
        <v/>
      </c>
      <c r="X12" s="90"/>
      <c r="Y12" s="95" t="str">
        <f t="shared" ref="Y12" si="22">IF(X12="Y",1,IF(X12="N",2,""))</f>
        <v/>
      </c>
      <c r="Z12" s="91"/>
      <c r="AA12" s="95" t="str">
        <f t="shared" ref="AA12" si="23">IF(Z12="Y",1,IF(Z12="N",2,""))</f>
        <v/>
      </c>
      <c r="AB12" s="91"/>
      <c r="AC12" s="95" t="str">
        <f t="shared" si="2"/>
        <v/>
      </c>
      <c r="AD12" s="51"/>
      <c r="AE12" s="26" t="s">
        <v>7</v>
      </c>
      <c r="AF12" s="84" t="e">
        <f>'團冊（匯入版）'!$D$3</f>
        <v>#N/A</v>
      </c>
      <c r="AG12" s="84" t="e">
        <f>'團冊（匯入版）'!$E$3</f>
        <v>#N/A</v>
      </c>
      <c r="AH12" s="23" t="str">
        <f t="shared" ref="AH12:AH44" si="24">IF(AE12="僑眷","僑眷","僑胞")</f>
        <v>僑胞</v>
      </c>
    </row>
    <row r="13" spans="1:35" ht="22.5" customHeight="1">
      <c r="A13" s="107">
        <v>9</v>
      </c>
      <c r="B13" s="49" t="s">
        <v>215</v>
      </c>
      <c r="C13" s="219"/>
      <c r="D13" s="219"/>
      <c r="E13" s="108"/>
      <c r="F13" s="108"/>
      <c r="G13" s="90"/>
      <c r="H13" s="91"/>
      <c r="I13" s="109"/>
      <c r="J13" s="109"/>
      <c r="K13" s="110" t="str">
        <f t="shared" si="3"/>
        <v>0000-00-00</v>
      </c>
      <c r="L13" s="80"/>
      <c r="M13" s="80"/>
      <c r="N13" s="50"/>
      <c r="O13" s="50"/>
      <c r="P13" s="50"/>
      <c r="Q13" s="50"/>
      <c r="R13" s="90"/>
      <c r="S13" s="116" t="str">
        <f t="shared" si="4"/>
        <v/>
      </c>
      <c r="T13" s="90"/>
      <c r="U13" s="95" t="str">
        <f t="shared" si="5"/>
        <v/>
      </c>
      <c r="V13" s="90"/>
      <c r="W13" s="95" t="str">
        <f t="shared" ref="W13" si="25">IF(V13="Y",1,IF(V13="N",2,""))</f>
        <v/>
      </c>
      <c r="X13" s="90"/>
      <c r="Y13" s="95" t="str">
        <f t="shared" ref="Y13" si="26">IF(X13="Y",1,IF(X13="N",2,""))</f>
        <v/>
      </c>
      <c r="Z13" s="91"/>
      <c r="AA13" s="95" t="str">
        <f t="shared" ref="AA13" si="27">IF(Z13="Y",1,IF(Z13="N",2,""))</f>
        <v/>
      </c>
      <c r="AB13" s="91"/>
      <c r="AC13" s="95" t="str">
        <f t="shared" si="2"/>
        <v/>
      </c>
      <c r="AD13" s="51"/>
      <c r="AE13" s="26" t="s">
        <v>7</v>
      </c>
      <c r="AF13" s="84" t="e">
        <f>'團冊（匯入版）'!$D$3</f>
        <v>#N/A</v>
      </c>
      <c r="AG13" s="84" t="e">
        <f>'團冊（匯入版）'!$E$3</f>
        <v>#N/A</v>
      </c>
      <c r="AH13" s="23" t="str">
        <f t="shared" si="24"/>
        <v>僑胞</v>
      </c>
    </row>
    <row r="14" spans="1:35" ht="22.5" customHeight="1">
      <c r="A14" s="107">
        <v>10</v>
      </c>
      <c r="B14" s="49" t="s">
        <v>215</v>
      </c>
      <c r="C14" s="219"/>
      <c r="D14" s="219"/>
      <c r="E14" s="108"/>
      <c r="F14" s="108"/>
      <c r="G14" s="90"/>
      <c r="H14" s="91"/>
      <c r="I14" s="109"/>
      <c r="J14" s="109"/>
      <c r="K14" s="110" t="str">
        <f t="shared" si="3"/>
        <v>0000-00-00</v>
      </c>
      <c r="L14" s="80"/>
      <c r="M14" s="80"/>
      <c r="N14" s="50"/>
      <c r="O14" s="50"/>
      <c r="P14" s="50"/>
      <c r="Q14" s="50"/>
      <c r="R14" s="90"/>
      <c r="S14" s="116" t="str">
        <f t="shared" si="4"/>
        <v/>
      </c>
      <c r="T14" s="90"/>
      <c r="U14" s="95" t="str">
        <f t="shared" si="5"/>
        <v/>
      </c>
      <c r="V14" s="90"/>
      <c r="W14" s="95" t="str">
        <f t="shared" ref="W14" si="28">IF(V14="Y",1,IF(V14="N",2,""))</f>
        <v/>
      </c>
      <c r="X14" s="90"/>
      <c r="Y14" s="95" t="str">
        <f t="shared" ref="Y14" si="29">IF(X14="Y",1,IF(X14="N",2,""))</f>
        <v/>
      </c>
      <c r="Z14" s="91"/>
      <c r="AA14" s="95" t="str">
        <f t="shared" ref="AA14" si="30">IF(Z14="Y",1,IF(Z14="N",2,""))</f>
        <v/>
      </c>
      <c r="AB14" s="91"/>
      <c r="AC14" s="95" t="str">
        <f t="shared" si="2"/>
        <v/>
      </c>
      <c r="AD14" s="51"/>
      <c r="AE14" s="26" t="s">
        <v>7</v>
      </c>
      <c r="AF14" s="84" t="e">
        <f>'團冊（匯入版）'!$D$3</f>
        <v>#N/A</v>
      </c>
      <c r="AG14" s="84" t="e">
        <f>'團冊（匯入版）'!$E$3</f>
        <v>#N/A</v>
      </c>
      <c r="AH14" s="23" t="str">
        <f t="shared" si="24"/>
        <v>僑胞</v>
      </c>
    </row>
    <row r="15" spans="1:35" ht="22.5" customHeight="1">
      <c r="A15" s="107">
        <v>11</v>
      </c>
      <c r="B15" s="49" t="s">
        <v>215</v>
      </c>
      <c r="C15" s="219"/>
      <c r="D15" s="219"/>
      <c r="E15" s="108"/>
      <c r="F15" s="108"/>
      <c r="G15" s="90"/>
      <c r="H15" s="91"/>
      <c r="I15" s="109"/>
      <c r="J15" s="109"/>
      <c r="K15" s="110" t="str">
        <f t="shared" si="3"/>
        <v>0000-00-00</v>
      </c>
      <c r="L15" s="80"/>
      <c r="M15" s="80"/>
      <c r="N15" s="50"/>
      <c r="O15" s="50"/>
      <c r="P15" s="50"/>
      <c r="Q15" s="50"/>
      <c r="R15" s="90"/>
      <c r="S15" s="116" t="str">
        <f t="shared" si="4"/>
        <v/>
      </c>
      <c r="T15" s="90"/>
      <c r="U15" s="95" t="str">
        <f t="shared" si="5"/>
        <v/>
      </c>
      <c r="V15" s="90"/>
      <c r="W15" s="95" t="str">
        <f t="shared" ref="W15" si="31">IF(V15="Y",1,IF(V15="N",2,""))</f>
        <v/>
      </c>
      <c r="X15" s="90"/>
      <c r="Y15" s="95" t="str">
        <f t="shared" ref="Y15" si="32">IF(X15="Y",1,IF(X15="N",2,""))</f>
        <v/>
      </c>
      <c r="Z15" s="91"/>
      <c r="AA15" s="95" t="str">
        <f t="shared" ref="AA15" si="33">IF(Z15="Y",1,IF(Z15="N",2,""))</f>
        <v/>
      </c>
      <c r="AB15" s="91"/>
      <c r="AC15" s="95" t="str">
        <f t="shared" si="2"/>
        <v/>
      </c>
      <c r="AD15" s="51"/>
      <c r="AE15" s="26" t="s">
        <v>7</v>
      </c>
      <c r="AF15" s="84" t="e">
        <f>'團冊（匯入版）'!$D$3</f>
        <v>#N/A</v>
      </c>
      <c r="AG15" s="84" t="e">
        <f>'團冊（匯入版）'!$E$3</f>
        <v>#N/A</v>
      </c>
      <c r="AH15" s="23" t="str">
        <f t="shared" si="24"/>
        <v>僑胞</v>
      </c>
    </row>
    <row r="16" spans="1:35" ht="22.5" customHeight="1">
      <c r="A16" s="107">
        <v>12</v>
      </c>
      <c r="B16" s="49" t="s">
        <v>215</v>
      </c>
      <c r="C16" s="219"/>
      <c r="D16" s="219"/>
      <c r="E16" s="108"/>
      <c r="F16" s="108"/>
      <c r="G16" s="90"/>
      <c r="H16" s="91"/>
      <c r="I16" s="109"/>
      <c r="J16" s="109"/>
      <c r="K16" s="110" t="str">
        <f t="shared" si="3"/>
        <v>0000-00-00</v>
      </c>
      <c r="L16" s="80"/>
      <c r="M16" s="80"/>
      <c r="N16" s="50"/>
      <c r="O16" s="50"/>
      <c r="P16" s="50"/>
      <c r="Q16" s="50"/>
      <c r="R16" s="90"/>
      <c r="S16" s="116" t="str">
        <f t="shared" si="4"/>
        <v/>
      </c>
      <c r="T16" s="90"/>
      <c r="U16" s="95" t="str">
        <f t="shared" si="5"/>
        <v/>
      </c>
      <c r="V16" s="90"/>
      <c r="W16" s="95" t="str">
        <f t="shared" ref="W16" si="34">IF(V16="Y",1,IF(V16="N",2,""))</f>
        <v/>
      </c>
      <c r="X16" s="90"/>
      <c r="Y16" s="95" t="str">
        <f t="shared" ref="Y16" si="35">IF(X16="Y",1,IF(X16="N",2,""))</f>
        <v/>
      </c>
      <c r="Z16" s="91"/>
      <c r="AA16" s="95" t="str">
        <f t="shared" ref="AA16" si="36">IF(Z16="Y",1,IF(Z16="N",2,""))</f>
        <v/>
      </c>
      <c r="AB16" s="91"/>
      <c r="AC16" s="95" t="str">
        <f t="shared" si="2"/>
        <v/>
      </c>
      <c r="AD16" s="51"/>
      <c r="AE16" s="26" t="s">
        <v>7</v>
      </c>
      <c r="AF16" s="84" t="e">
        <f>'團冊（匯入版）'!$D$3</f>
        <v>#N/A</v>
      </c>
      <c r="AG16" s="84" t="e">
        <f>'團冊（匯入版）'!$E$3</f>
        <v>#N/A</v>
      </c>
      <c r="AH16" s="23" t="str">
        <f t="shared" si="24"/>
        <v>僑胞</v>
      </c>
    </row>
    <row r="17" spans="1:34" ht="22.5" customHeight="1">
      <c r="A17" s="107">
        <v>13</v>
      </c>
      <c r="B17" s="49" t="s">
        <v>215</v>
      </c>
      <c r="C17" s="219"/>
      <c r="D17" s="219"/>
      <c r="E17" s="108"/>
      <c r="F17" s="108"/>
      <c r="G17" s="90"/>
      <c r="H17" s="91"/>
      <c r="I17" s="109"/>
      <c r="J17" s="109"/>
      <c r="K17" s="110" t="str">
        <f t="shared" si="3"/>
        <v>0000-00-00</v>
      </c>
      <c r="L17" s="80"/>
      <c r="M17" s="80"/>
      <c r="N17" s="50"/>
      <c r="O17" s="50"/>
      <c r="P17" s="50"/>
      <c r="Q17" s="50"/>
      <c r="R17" s="90"/>
      <c r="S17" s="116" t="str">
        <f t="shared" si="4"/>
        <v/>
      </c>
      <c r="T17" s="90"/>
      <c r="U17" s="95" t="str">
        <f t="shared" si="5"/>
        <v/>
      </c>
      <c r="V17" s="90"/>
      <c r="W17" s="95" t="str">
        <f t="shared" ref="W17" si="37">IF(V17="Y",1,IF(V17="N",2,""))</f>
        <v/>
      </c>
      <c r="X17" s="90"/>
      <c r="Y17" s="95" t="str">
        <f t="shared" ref="Y17" si="38">IF(X17="Y",1,IF(X17="N",2,""))</f>
        <v/>
      </c>
      <c r="Z17" s="91"/>
      <c r="AA17" s="95" t="str">
        <f t="shared" ref="AA17" si="39">IF(Z17="Y",1,IF(Z17="N",2,""))</f>
        <v/>
      </c>
      <c r="AB17" s="91"/>
      <c r="AC17" s="95" t="str">
        <f t="shared" si="2"/>
        <v/>
      </c>
      <c r="AD17" s="51"/>
      <c r="AE17" s="26" t="s">
        <v>7</v>
      </c>
      <c r="AF17" s="84" t="e">
        <f>'團冊（匯入版）'!$D$3</f>
        <v>#N/A</v>
      </c>
      <c r="AG17" s="84" t="e">
        <f>'團冊（匯入版）'!$E$3</f>
        <v>#N/A</v>
      </c>
      <c r="AH17" s="23" t="str">
        <f t="shared" si="24"/>
        <v>僑胞</v>
      </c>
    </row>
    <row r="18" spans="1:34" ht="22.5" customHeight="1">
      <c r="A18" s="107">
        <v>14</v>
      </c>
      <c r="B18" s="49" t="s">
        <v>215</v>
      </c>
      <c r="C18" s="219"/>
      <c r="D18" s="219"/>
      <c r="E18" s="108"/>
      <c r="F18" s="108"/>
      <c r="G18" s="90"/>
      <c r="H18" s="91"/>
      <c r="I18" s="109"/>
      <c r="J18" s="109"/>
      <c r="K18" s="110" t="str">
        <f t="shared" si="3"/>
        <v>0000-00-00</v>
      </c>
      <c r="L18" s="80"/>
      <c r="M18" s="80"/>
      <c r="N18" s="50"/>
      <c r="O18" s="50"/>
      <c r="P18" s="50"/>
      <c r="Q18" s="50"/>
      <c r="R18" s="90"/>
      <c r="S18" s="116" t="str">
        <f t="shared" si="4"/>
        <v/>
      </c>
      <c r="T18" s="90"/>
      <c r="U18" s="95" t="str">
        <f t="shared" si="5"/>
        <v/>
      </c>
      <c r="V18" s="90"/>
      <c r="W18" s="95" t="str">
        <f t="shared" ref="W18" si="40">IF(V18="Y",1,IF(V18="N",2,""))</f>
        <v/>
      </c>
      <c r="X18" s="90"/>
      <c r="Y18" s="95" t="str">
        <f t="shared" ref="Y18" si="41">IF(X18="Y",1,IF(X18="N",2,""))</f>
        <v/>
      </c>
      <c r="Z18" s="91"/>
      <c r="AA18" s="95" t="str">
        <f t="shared" ref="AA18" si="42">IF(Z18="Y",1,IF(Z18="N",2,""))</f>
        <v/>
      </c>
      <c r="AB18" s="91"/>
      <c r="AC18" s="95" t="str">
        <f t="shared" si="2"/>
        <v/>
      </c>
      <c r="AD18" s="51"/>
      <c r="AE18" s="26" t="s">
        <v>7</v>
      </c>
      <c r="AF18" s="84" t="e">
        <f>'團冊（匯入版）'!$D$3</f>
        <v>#N/A</v>
      </c>
      <c r="AG18" s="84" t="e">
        <f>'團冊（匯入版）'!$E$3</f>
        <v>#N/A</v>
      </c>
      <c r="AH18" s="23" t="str">
        <f t="shared" si="24"/>
        <v>僑胞</v>
      </c>
    </row>
    <row r="19" spans="1:34" ht="22.5" customHeight="1">
      <c r="A19" s="107">
        <v>15</v>
      </c>
      <c r="B19" s="49" t="s">
        <v>215</v>
      </c>
      <c r="C19" s="219"/>
      <c r="D19" s="219"/>
      <c r="E19" s="108"/>
      <c r="F19" s="108"/>
      <c r="G19" s="90"/>
      <c r="H19" s="91"/>
      <c r="I19" s="109"/>
      <c r="J19" s="109"/>
      <c r="K19" s="110" t="str">
        <f t="shared" si="3"/>
        <v>0000-00-00</v>
      </c>
      <c r="L19" s="80"/>
      <c r="M19" s="80"/>
      <c r="N19" s="50"/>
      <c r="O19" s="50"/>
      <c r="P19" s="50"/>
      <c r="Q19" s="50"/>
      <c r="R19" s="90"/>
      <c r="S19" s="116" t="str">
        <f t="shared" si="4"/>
        <v/>
      </c>
      <c r="T19" s="90"/>
      <c r="U19" s="95" t="str">
        <f t="shared" si="5"/>
        <v/>
      </c>
      <c r="V19" s="90"/>
      <c r="W19" s="95" t="str">
        <f t="shared" ref="W19" si="43">IF(V19="Y",1,IF(V19="N",2,""))</f>
        <v/>
      </c>
      <c r="X19" s="90"/>
      <c r="Y19" s="95" t="str">
        <f t="shared" ref="Y19" si="44">IF(X19="Y",1,IF(X19="N",2,""))</f>
        <v/>
      </c>
      <c r="Z19" s="91"/>
      <c r="AA19" s="95" t="str">
        <f t="shared" ref="AA19" si="45">IF(Z19="Y",1,IF(Z19="N",2,""))</f>
        <v/>
      </c>
      <c r="AB19" s="91"/>
      <c r="AC19" s="95" t="str">
        <f t="shared" si="2"/>
        <v/>
      </c>
      <c r="AD19" s="51"/>
      <c r="AE19" s="26" t="s">
        <v>7</v>
      </c>
      <c r="AF19" s="84" t="e">
        <f>'團冊（匯入版）'!$D$3</f>
        <v>#N/A</v>
      </c>
      <c r="AG19" s="84" t="e">
        <f>'團冊（匯入版）'!$E$3</f>
        <v>#N/A</v>
      </c>
      <c r="AH19" s="23" t="str">
        <f t="shared" si="24"/>
        <v>僑胞</v>
      </c>
    </row>
    <row r="20" spans="1:34" ht="22.5" customHeight="1">
      <c r="A20" s="107">
        <v>16</v>
      </c>
      <c r="B20" s="49" t="s">
        <v>215</v>
      </c>
      <c r="C20" s="219"/>
      <c r="D20" s="219"/>
      <c r="E20" s="108"/>
      <c r="F20" s="108"/>
      <c r="G20" s="90"/>
      <c r="H20" s="91"/>
      <c r="I20" s="109"/>
      <c r="J20" s="109"/>
      <c r="K20" s="110" t="str">
        <f t="shared" si="3"/>
        <v>0000-00-00</v>
      </c>
      <c r="L20" s="80"/>
      <c r="M20" s="80"/>
      <c r="N20" s="50"/>
      <c r="O20" s="50"/>
      <c r="P20" s="50"/>
      <c r="Q20" s="50"/>
      <c r="R20" s="90"/>
      <c r="S20" s="116" t="str">
        <f t="shared" si="4"/>
        <v/>
      </c>
      <c r="T20" s="90"/>
      <c r="U20" s="95" t="str">
        <f t="shared" si="5"/>
        <v/>
      </c>
      <c r="V20" s="90"/>
      <c r="W20" s="95" t="str">
        <f t="shared" ref="W20" si="46">IF(V20="Y",1,IF(V20="N",2,""))</f>
        <v/>
      </c>
      <c r="X20" s="90"/>
      <c r="Y20" s="95" t="str">
        <f t="shared" ref="Y20" si="47">IF(X20="Y",1,IF(X20="N",2,""))</f>
        <v/>
      </c>
      <c r="Z20" s="91"/>
      <c r="AA20" s="95" t="str">
        <f t="shared" ref="AA20" si="48">IF(Z20="Y",1,IF(Z20="N",2,""))</f>
        <v/>
      </c>
      <c r="AB20" s="91"/>
      <c r="AC20" s="95" t="str">
        <f t="shared" si="2"/>
        <v/>
      </c>
      <c r="AD20" s="51"/>
      <c r="AE20" s="26" t="s">
        <v>7</v>
      </c>
      <c r="AF20" s="84" t="e">
        <f>'團冊（匯入版）'!$D$3</f>
        <v>#N/A</v>
      </c>
      <c r="AG20" s="84" t="e">
        <f>'團冊（匯入版）'!$E$3</f>
        <v>#N/A</v>
      </c>
      <c r="AH20" s="23" t="str">
        <f t="shared" si="24"/>
        <v>僑胞</v>
      </c>
    </row>
    <row r="21" spans="1:34" ht="22.5" customHeight="1">
      <c r="A21" s="107">
        <v>17</v>
      </c>
      <c r="B21" s="49" t="s">
        <v>215</v>
      </c>
      <c r="C21" s="219"/>
      <c r="D21" s="219"/>
      <c r="E21" s="108"/>
      <c r="F21" s="108"/>
      <c r="G21" s="90"/>
      <c r="H21" s="91"/>
      <c r="I21" s="109"/>
      <c r="J21" s="109"/>
      <c r="K21" s="110" t="str">
        <f t="shared" si="3"/>
        <v>0000-00-00</v>
      </c>
      <c r="L21" s="80"/>
      <c r="M21" s="80"/>
      <c r="N21" s="50"/>
      <c r="O21" s="50"/>
      <c r="P21" s="50"/>
      <c r="Q21" s="50"/>
      <c r="R21" s="90"/>
      <c r="S21" s="116" t="str">
        <f t="shared" si="4"/>
        <v/>
      </c>
      <c r="T21" s="90"/>
      <c r="U21" s="95" t="str">
        <f t="shared" si="5"/>
        <v/>
      </c>
      <c r="V21" s="90"/>
      <c r="W21" s="95" t="str">
        <f t="shared" ref="W21" si="49">IF(V21="Y",1,IF(V21="N",2,""))</f>
        <v/>
      </c>
      <c r="X21" s="90"/>
      <c r="Y21" s="95" t="str">
        <f t="shared" ref="Y21" si="50">IF(X21="Y",1,IF(X21="N",2,""))</f>
        <v/>
      </c>
      <c r="Z21" s="91"/>
      <c r="AA21" s="95" t="str">
        <f t="shared" ref="AA21" si="51">IF(Z21="Y",1,IF(Z21="N",2,""))</f>
        <v/>
      </c>
      <c r="AB21" s="91"/>
      <c r="AC21" s="95" t="str">
        <f t="shared" si="2"/>
        <v/>
      </c>
      <c r="AD21" s="51"/>
      <c r="AE21" s="26" t="s">
        <v>7</v>
      </c>
      <c r="AF21" s="84" t="e">
        <f>'團冊（匯入版）'!$D$3</f>
        <v>#N/A</v>
      </c>
      <c r="AG21" s="84" t="e">
        <f>'團冊（匯入版）'!$E$3</f>
        <v>#N/A</v>
      </c>
      <c r="AH21" s="23" t="str">
        <f t="shared" si="24"/>
        <v>僑胞</v>
      </c>
    </row>
    <row r="22" spans="1:34" ht="22.5" customHeight="1">
      <c r="A22" s="107">
        <v>18</v>
      </c>
      <c r="B22" s="49" t="s">
        <v>215</v>
      </c>
      <c r="C22" s="219"/>
      <c r="D22" s="219"/>
      <c r="E22" s="108"/>
      <c r="F22" s="108"/>
      <c r="G22" s="90"/>
      <c r="H22" s="91"/>
      <c r="I22" s="109"/>
      <c r="J22" s="109"/>
      <c r="K22" s="110" t="str">
        <f t="shared" si="3"/>
        <v>0000-00-00</v>
      </c>
      <c r="L22" s="80"/>
      <c r="M22" s="80"/>
      <c r="N22" s="50"/>
      <c r="O22" s="50"/>
      <c r="P22" s="50"/>
      <c r="Q22" s="50"/>
      <c r="R22" s="90"/>
      <c r="S22" s="116" t="str">
        <f t="shared" si="4"/>
        <v/>
      </c>
      <c r="T22" s="90"/>
      <c r="U22" s="95" t="str">
        <f t="shared" si="5"/>
        <v/>
      </c>
      <c r="V22" s="90"/>
      <c r="W22" s="95" t="str">
        <f t="shared" ref="W22" si="52">IF(V22="Y",1,IF(V22="N",2,""))</f>
        <v/>
      </c>
      <c r="X22" s="90"/>
      <c r="Y22" s="95" t="str">
        <f t="shared" ref="Y22" si="53">IF(X22="Y",1,IF(X22="N",2,""))</f>
        <v/>
      </c>
      <c r="Z22" s="91"/>
      <c r="AA22" s="95" t="str">
        <f t="shared" ref="AA22" si="54">IF(Z22="Y",1,IF(Z22="N",2,""))</f>
        <v/>
      </c>
      <c r="AB22" s="91"/>
      <c r="AC22" s="95" t="str">
        <f t="shared" si="2"/>
        <v/>
      </c>
      <c r="AD22" s="51"/>
      <c r="AE22" s="26" t="s">
        <v>7</v>
      </c>
      <c r="AF22" s="84" t="e">
        <f>'團冊（匯入版）'!$D$3</f>
        <v>#N/A</v>
      </c>
      <c r="AG22" s="84" t="e">
        <f>'團冊（匯入版）'!$E$3</f>
        <v>#N/A</v>
      </c>
      <c r="AH22" s="23" t="str">
        <f t="shared" si="24"/>
        <v>僑胞</v>
      </c>
    </row>
    <row r="23" spans="1:34" ht="22.5" customHeight="1">
      <c r="A23" s="107">
        <v>19</v>
      </c>
      <c r="B23" s="49" t="s">
        <v>215</v>
      </c>
      <c r="C23" s="219"/>
      <c r="D23" s="219"/>
      <c r="E23" s="108"/>
      <c r="F23" s="108"/>
      <c r="G23" s="90"/>
      <c r="H23" s="91"/>
      <c r="I23" s="109"/>
      <c r="J23" s="109"/>
      <c r="K23" s="110" t="str">
        <f t="shared" si="3"/>
        <v>0000-00-00</v>
      </c>
      <c r="L23" s="80"/>
      <c r="M23" s="80"/>
      <c r="N23" s="50"/>
      <c r="O23" s="50"/>
      <c r="P23" s="50"/>
      <c r="Q23" s="50"/>
      <c r="R23" s="90"/>
      <c r="S23" s="116" t="str">
        <f t="shared" si="4"/>
        <v/>
      </c>
      <c r="T23" s="90"/>
      <c r="U23" s="95" t="str">
        <f t="shared" si="5"/>
        <v/>
      </c>
      <c r="V23" s="90"/>
      <c r="W23" s="95" t="str">
        <f t="shared" ref="W23" si="55">IF(V23="Y",1,IF(V23="N",2,""))</f>
        <v/>
      </c>
      <c r="X23" s="90"/>
      <c r="Y23" s="95" t="str">
        <f t="shared" ref="Y23" si="56">IF(X23="Y",1,IF(X23="N",2,""))</f>
        <v/>
      </c>
      <c r="Z23" s="91"/>
      <c r="AA23" s="95" t="str">
        <f t="shared" ref="AA23" si="57">IF(Z23="Y",1,IF(Z23="N",2,""))</f>
        <v/>
      </c>
      <c r="AB23" s="91"/>
      <c r="AC23" s="95" t="str">
        <f t="shared" si="2"/>
        <v/>
      </c>
      <c r="AD23" s="51"/>
      <c r="AE23" s="26" t="s">
        <v>7</v>
      </c>
      <c r="AF23" s="84" t="e">
        <f>'團冊（匯入版）'!$D$3</f>
        <v>#N/A</v>
      </c>
      <c r="AG23" s="84" t="e">
        <f>'團冊（匯入版）'!$E$3</f>
        <v>#N/A</v>
      </c>
      <c r="AH23" s="23" t="str">
        <f t="shared" si="24"/>
        <v>僑胞</v>
      </c>
    </row>
    <row r="24" spans="1:34" ht="22.5" customHeight="1">
      <c r="A24" s="107">
        <v>20</v>
      </c>
      <c r="B24" s="49" t="s">
        <v>215</v>
      </c>
      <c r="C24" s="219"/>
      <c r="D24" s="219"/>
      <c r="E24" s="108"/>
      <c r="F24" s="108"/>
      <c r="G24" s="90"/>
      <c r="H24" s="91"/>
      <c r="I24" s="109"/>
      <c r="J24" s="109"/>
      <c r="K24" s="110" t="str">
        <f t="shared" si="3"/>
        <v>0000-00-00</v>
      </c>
      <c r="L24" s="80"/>
      <c r="M24" s="80"/>
      <c r="N24" s="50"/>
      <c r="O24" s="50"/>
      <c r="P24" s="50"/>
      <c r="Q24" s="50"/>
      <c r="R24" s="90"/>
      <c r="S24" s="116" t="str">
        <f t="shared" si="4"/>
        <v/>
      </c>
      <c r="T24" s="90"/>
      <c r="U24" s="95" t="str">
        <f t="shared" si="5"/>
        <v/>
      </c>
      <c r="V24" s="90"/>
      <c r="W24" s="95" t="str">
        <f t="shared" ref="W24" si="58">IF(V24="Y",1,IF(V24="N",2,""))</f>
        <v/>
      </c>
      <c r="X24" s="90"/>
      <c r="Y24" s="95" t="str">
        <f t="shared" ref="Y24" si="59">IF(X24="Y",1,IF(X24="N",2,""))</f>
        <v/>
      </c>
      <c r="Z24" s="91"/>
      <c r="AA24" s="95" t="str">
        <f t="shared" ref="AA24" si="60">IF(Z24="Y",1,IF(Z24="N",2,""))</f>
        <v/>
      </c>
      <c r="AB24" s="91"/>
      <c r="AC24" s="95" t="str">
        <f t="shared" si="2"/>
        <v/>
      </c>
      <c r="AD24" s="51"/>
      <c r="AE24" s="26" t="s">
        <v>7</v>
      </c>
      <c r="AF24" s="84" t="e">
        <f>'團冊（匯入版）'!$D$3</f>
        <v>#N/A</v>
      </c>
      <c r="AG24" s="84" t="e">
        <f>'團冊（匯入版）'!$E$3</f>
        <v>#N/A</v>
      </c>
      <c r="AH24" s="23" t="str">
        <f t="shared" si="24"/>
        <v>僑胞</v>
      </c>
    </row>
    <row r="25" spans="1:34" ht="22.5" customHeight="1">
      <c r="A25" s="107">
        <v>21</v>
      </c>
      <c r="B25" s="49" t="s">
        <v>215</v>
      </c>
      <c r="C25" s="219"/>
      <c r="D25" s="219"/>
      <c r="E25" s="108"/>
      <c r="F25" s="108"/>
      <c r="G25" s="90"/>
      <c r="H25" s="91"/>
      <c r="I25" s="109"/>
      <c r="J25" s="109"/>
      <c r="K25" s="110" t="str">
        <f t="shared" si="3"/>
        <v>0000-00-00</v>
      </c>
      <c r="L25" s="80"/>
      <c r="M25" s="80"/>
      <c r="N25" s="50"/>
      <c r="O25" s="50"/>
      <c r="P25" s="50"/>
      <c r="Q25" s="50"/>
      <c r="R25" s="90"/>
      <c r="S25" s="116" t="str">
        <f t="shared" si="4"/>
        <v/>
      </c>
      <c r="T25" s="90"/>
      <c r="U25" s="95" t="str">
        <f t="shared" si="5"/>
        <v/>
      </c>
      <c r="V25" s="90"/>
      <c r="W25" s="95" t="str">
        <f t="shared" ref="W25" si="61">IF(V25="Y",1,IF(V25="N",2,""))</f>
        <v/>
      </c>
      <c r="X25" s="90"/>
      <c r="Y25" s="95" t="str">
        <f t="shared" ref="Y25" si="62">IF(X25="Y",1,IF(X25="N",2,""))</f>
        <v/>
      </c>
      <c r="Z25" s="91"/>
      <c r="AA25" s="95" t="str">
        <f t="shared" ref="AA25" si="63">IF(Z25="Y",1,IF(Z25="N",2,""))</f>
        <v/>
      </c>
      <c r="AB25" s="91"/>
      <c r="AC25" s="95" t="str">
        <f t="shared" si="2"/>
        <v/>
      </c>
      <c r="AD25" s="51"/>
      <c r="AE25" s="26" t="s">
        <v>7</v>
      </c>
      <c r="AF25" s="84" t="e">
        <f>'團冊（匯入版）'!$D$3</f>
        <v>#N/A</v>
      </c>
      <c r="AG25" s="84" t="e">
        <f>'團冊（匯入版）'!$E$3</f>
        <v>#N/A</v>
      </c>
      <c r="AH25" s="23" t="str">
        <f t="shared" si="24"/>
        <v>僑胞</v>
      </c>
    </row>
    <row r="26" spans="1:34" ht="22.5" customHeight="1">
      <c r="A26" s="107">
        <v>22</v>
      </c>
      <c r="B26" s="49" t="s">
        <v>215</v>
      </c>
      <c r="C26" s="219"/>
      <c r="D26" s="219"/>
      <c r="E26" s="108"/>
      <c r="F26" s="108"/>
      <c r="G26" s="90"/>
      <c r="H26" s="91"/>
      <c r="I26" s="109"/>
      <c r="J26" s="109"/>
      <c r="K26" s="110" t="str">
        <f t="shared" si="3"/>
        <v>0000-00-00</v>
      </c>
      <c r="L26" s="80"/>
      <c r="M26" s="80"/>
      <c r="N26" s="50"/>
      <c r="O26" s="50"/>
      <c r="P26" s="50"/>
      <c r="Q26" s="50"/>
      <c r="R26" s="90"/>
      <c r="S26" s="116" t="str">
        <f t="shared" si="4"/>
        <v/>
      </c>
      <c r="T26" s="90"/>
      <c r="U26" s="95" t="str">
        <f t="shared" si="5"/>
        <v/>
      </c>
      <c r="V26" s="90"/>
      <c r="W26" s="95" t="str">
        <f t="shared" ref="W26" si="64">IF(V26="Y",1,IF(V26="N",2,""))</f>
        <v/>
      </c>
      <c r="X26" s="90"/>
      <c r="Y26" s="95" t="str">
        <f t="shared" ref="Y26" si="65">IF(X26="Y",1,IF(X26="N",2,""))</f>
        <v/>
      </c>
      <c r="Z26" s="91"/>
      <c r="AA26" s="95" t="str">
        <f t="shared" ref="AA26" si="66">IF(Z26="Y",1,IF(Z26="N",2,""))</f>
        <v/>
      </c>
      <c r="AB26" s="91"/>
      <c r="AC26" s="95" t="str">
        <f t="shared" si="2"/>
        <v/>
      </c>
      <c r="AD26" s="51"/>
      <c r="AE26" s="26" t="s">
        <v>7</v>
      </c>
      <c r="AF26" s="84" t="e">
        <f>'團冊（匯入版）'!$D$3</f>
        <v>#N/A</v>
      </c>
      <c r="AG26" s="84" t="e">
        <f>'團冊（匯入版）'!$E$3</f>
        <v>#N/A</v>
      </c>
      <c r="AH26" s="23" t="str">
        <f t="shared" si="24"/>
        <v>僑胞</v>
      </c>
    </row>
    <row r="27" spans="1:34" ht="22.5" customHeight="1">
      <c r="A27" s="107">
        <v>23</v>
      </c>
      <c r="B27" s="49" t="s">
        <v>215</v>
      </c>
      <c r="C27" s="219"/>
      <c r="D27" s="219"/>
      <c r="E27" s="108"/>
      <c r="F27" s="108"/>
      <c r="G27" s="90"/>
      <c r="H27" s="91"/>
      <c r="I27" s="109"/>
      <c r="J27" s="109"/>
      <c r="K27" s="110" t="str">
        <f t="shared" si="3"/>
        <v>0000-00-00</v>
      </c>
      <c r="L27" s="80"/>
      <c r="M27" s="80"/>
      <c r="N27" s="50"/>
      <c r="O27" s="50"/>
      <c r="P27" s="50"/>
      <c r="Q27" s="50"/>
      <c r="R27" s="90"/>
      <c r="S27" s="116" t="str">
        <f t="shared" si="4"/>
        <v/>
      </c>
      <c r="T27" s="90"/>
      <c r="U27" s="95" t="str">
        <f t="shared" si="5"/>
        <v/>
      </c>
      <c r="V27" s="90"/>
      <c r="W27" s="95" t="str">
        <f t="shared" ref="W27" si="67">IF(V27="Y",1,IF(V27="N",2,""))</f>
        <v/>
      </c>
      <c r="X27" s="90"/>
      <c r="Y27" s="95" t="str">
        <f t="shared" ref="Y27" si="68">IF(X27="Y",1,IF(X27="N",2,""))</f>
        <v/>
      </c>
      <c r="Z27" s="91"/>
      <c r="AA27" s="95" t="str">
        <f t="shared" ref="AA27" si="69">IF(Z27="Y",1,IF(Z27="N",2,""))</f>
        <v/>
      </c>
      <c r="AB27" s="91"/>
      <c r="AC27" s="95" t="str">
        <f t="shared" si="2"/>
        <v/>
      </c>
      <c r="AD27" s="51"/>
      <c r="AE27" s="26" t="s">
        <v>7</v>
      </c>
      <c r="AF27" s="84" t="e">
        <f>'團冊（匯入版）'!$D$3</f>
        <v>#N/A</v>
      </c>
      <c r="AG27" s="84" t="e">
        <f>'團冊（匯入版）'!$E$3</f>
        <v>#N/A</v>
      </c>
      <c r="AH27" s="23" t="str">
        <f t="shared" si="24"/>
        <v>僑胞</v>
      </c>
    </row>
    <row r="28" spans="1:34" ht="22.5" customHeight="1">
      <c r="A28" s="107">
        <v>24</v>
      </c>
      <c r="B28" s="49" t="s">
        <v>215</v>
      </c>
      <c r="C28" s="219"/>
      <c r="D28" s="219"/>
      <c r="E28" s="108"/>
      <c r="F28" s="108"/>
      <c r="G28" s="90"/>
      <c r="H28" s="91"/>
      <c r="I28" s="109"/>
      <c r="J28" s="109"/>
      <c r="K28" s="110" t="str">
        <f t="shared" si="3"/>
        <v>0000-00-00</v>
      </c>
      <c r="L28" s="80"/>
      <c r="M28" s="80"/>
      <c r="N28" s="50"/>
      <c r="O28" s="50"/>
      <c r="P28" s="50"/>
      <c r="Q28" s="50"/>
      <c r="R28" s="90"/>
      <c r="S28" s="116" t="str">
        <f t="shared" si="4"/>
        <v/>
      </c>
      <c r="T28" s="90"/>
      <c r="U28" s="95" t="str">
        <f t="shared" si="5"/>
        <v/>
      </c>
      <c r="V28" s="90"/>
      <c r="W28" s="95" t="str">
        <f t="shared" ref="W28" si="70">IF(V28="Y",1,IF(V28="N",2,""))</f>
        <v/>
      </c>
      <c r="X28" s="90"/>
      <c r="Y28" s="95" t="str">
        <f t="shared" ref="Y28" si="71">IF(X28="Y",1,IF(X28="N",2,""))</f>
        <v/>
      </c>
      <c r="Z28" s="91"/>
      <c r="AA28" s="95" t="str">
        <f t="shared" ref="AA28" si="72">IF(Z28="Y",1,IF(Z28="N",2,""))</f>
        <v/>
      </c>
      <c r="AB28" s="91"/>
      <c r="AC28" s="95" t="str">
        <f t="shared" si="2"/>
        <v/>
      </c>
      <c r="AD28" s="51"/>
      <c r="AE28" s="26" t="s">
        <v>7</v>
      </c>
      <c r="AF28" s="84" t="e">
        <f>'團冊（匯入版）'!$D$3</f>
        <v>#N/A</v>
      </c>
      <c r="AG28" s="84" t="e">
        <f>'團冊（匯入版）'!$E$3</f>
        <v>#N/A</v>
      </c>
      <c r="AH28" s="23" t="str">
        <f t="shared" si="24"/>
        <v>僑胞</v>
      </c>
    </row>
    <row r="29" spans="1:34" ht="22.5" customHeight="1">
      <c r="A29" s="107">
        <v>25</v>
      </c>
      <c r="B29" s="49" t="s">
        <v>215</v>
      </c>
      <c r="C29" s="219"/>
      <c r="D29" s="219"/>
      <c r="E29" s="108"/>
      <c r="F29" s="108"/>
      <c r="G29" s="90"/>
      <c r="H29" s="91"/>
      <c r="I29" s="109"/>
      <c r="J29" s="109"/>
      <c r="K29" s="110" t="str">
        <f t="shared" si="3"/>
        <v>0000-00-00</v>
      </c>
      <c r="L29" s="80"/>
      <c r="M29" s="80"/>
      <c r="N29" s="50"/>
      <c r="O29" s="50"/>
      <c r="P29" s="50"/>
      <c r="Q29" s="50"/>
      <c r="R29" s="90"/>
      <c r="S29" s="116" t="str">
        <f t="shared" si="4"/>
        <v/>
      </c>
      <c r="T29" s="90"/>
      <c r="U29" s="95" t="str">
        <f t="shared" si="5"/>
        <v/>
      </c>
      <c r="V29" s="90"/>
      <c r="W29" s="95" t="str">
        <f t="shared" ref="W29" si="73">IF(V29="Y",1,IF(V29="N",2,""))</f>
        <v/>
      </c>
      <c r="X29" s="90"/>
      <c r="Y29" s="95" t="str">
        <f t="shared" ref="Y29" si="74">IF(X29="Y",1,IF(X29="N",2,""))</f>
        <v/>
      </c>
      <c r="Z29" s="91"/>
      <c r="AA29" s="95" t="str">
        <f t="shared" ref="AA29" si="75">IF(Z29="Y",1,IF(Z29="N",2,""))</f>
        <v/>
      </c>
      <c r="AB29" s="91"/>
      <c r="AC29" s="95" t="str">
        <f t="shared" si="2"/>
        <v/>
      </c>
      <c r="AD29" s="51"/>
      <c r="AE29" s="26" t="s">
        <v>7</v>
      </c>
      <c r="AF29" s="84" t="e">
        <f>'團冊（匯入版）'!$D$3</f>
        <v>#N/A</v>
      </c>
      <c r="AG29" s="84" t="e">
        <f>'團冊（匯入版）'!$E$3</f>
        <v>#N/A</v>
      </c>
      <c r="AH29" s="23" t="str">
        <f t="shared" si="24"/>
        <v>僑胞</v>
      </c>
    </row>
    <row r="30" spans="1:34" ht="22.5" customHeight="1">
      <c r="A30" s="107">
        <v>26</v>
      </c>
      <c r="B30" s="49" t="s">
        <v>215</v>
      </c>
      <c r="C30" s="219"/>
      <c r="D30" s="219"/>
      <c r="E30" s="108"/>
      <c r="F30" s="108"/>
      <c r="G30" s="90"/>
      <c r="H30" s="91"/>
      <c r="I30" s="109"/>
      <c r="J30" s="109"/>
      <c r="K30" s="110" t="str">
        <f t="shared" si="3"/>
        <v>0000-00-00</v>
      </c>
      <c r="L30" s="80"/>
      <c r="M30" s="80"/>
      <c r="N30" s="50"/>
      <c r="O30" s="50"/>
      <c r="P30" s="50"/>
      <c r="Q30" s="50"/>
      <c r="R30" s="90"/>
      <c r="S30" s="116" t="str">
        <f t="shared" si="4"/>
        <v/>
      </c>
      <c r="T30" s="90"/>
      <c r="U30" s="95" t="str">
        <f t="shared" si="5"/>
        <v/>
      </c>
      <c r="V30" s="90"/>
      <c r="W30" s="95" t="str">
        <f t="shared" ref="W30" si="76">IF(V30="Y",1,IF(V30="N",2,""))</f>
        <v/>
      </c>
      <c r="X30" s="90"/>
      <c r="Y30" s="95" t="str">
        <f t="shared" ref="Y30" si="77">IF(X30="Y",1,IF(X30="N",2,""))</f>
        <v/>
      </c>
      <c r="Z30" s="91"/>
      <c r="AA30" s="95" t="str">
        <f t="shared" ref="AA30" si="78">IF(Z30="Y",1,IF(Z30="N",2,""))</f>
        <v/>
      </c>
      <c r="AB30" s="91"/>
      <c r="AC30" s="95" t="str">
        <f t="shared" si="2"/>
        <v/>
      </c>
      <c r="AD30" s="51"/>
      <c r="AE30" s="26" t="s">
        <v>7</v>
      </c>
      <c r="AF30" s="84" t="e">
        <f>'團冊（匯入版）'!$D$3</f>
        <v>#N/A</v>
      </c>
      <c r="AG30" s="84" t="e">
        <f>'團冊（匯入版）'!$E$3</f>
        <v>#N/A</v>
      </c>
      <c r="AH30" s="23" t="str">
        <f t="shared" si="24"/>
        <v>僑胞</v>
      </c>
    </row>
    <row r="31" spans="1:34" ht="22.5" customHeight="1">
      <c r="A31" s="107">
        <v>27</v>
      </c>
      <c r="B31" s="49" t="s">
        <v>215</v>
      </c>
      <c r="C31" s="219"/>
      <c r="D31" s="219"/>
      <c r="E31" s="108"/>
      <c r="F31" s="108"/>
      <c r="G31" s="90"/>
      <c r="H31" s="91"/>
      <c r="I31" s="109"/>
      <c r="J31" s="109"/>
      <c r="K31" s="110" t="str">
        <f t="shared" si="3"/>
        <v>0000-00-00</v>
      </c>
      <c r="L31" s="80"/>
      <c r="M31" s="80"/>
      <c r="N31" s="50"/>
      <c r="O31" s="50"/>
      <c r="P31" s="50"/>
      <c r="Q31" s="50"/>
      <c r="R31" s="90"/>
      <c r="S31" s="116" t="str">
        <f t="shared" si="4"/>
        <v/>
      </c>
      <c r="T31" s="90"/>
      <c r="U31" s="95" t="str">
        <f t="shared" si="5"/>
        <v/>
      </c>
      <c r="V31" s="90"/>
      <c r="W31" s="95" t="str">
        <f t="shared" ref="W31" si="79">IF(V31="Y",1,IF(V31="N",2,""))</f>
        <v/>
      </c>
      <c r="X31" s="90"/>
      <c r="Y31" s="95" t="str">
        <f t="shared" ref="Y31" si="80">IF(X31="Y",1,IF(X31="N",2,""))</f>
        <v/>
      </c>
      <c r="Z31" s="91"/>
      <c r="AA31" s="95" t="str">
        <f t="shared" ref="AA31" si="81">IF(Z31="Y",1,IF(Z31="N",2,""))</f>
        <v/>
      </c>
      <c r="AB31" s="91"/>
      <c r="AC31" s="95" t="str">
        <f t="shared" si="2"/>
        <v/>
      </c>
      <c r="AD31" s="51"/>
      <c r="AE31" s="26" t="s">
        <v>7</v>
      </c>
      <c r="AF31" s="84" t="e">
        <f>'團冊（匯入版）'!$D$3</f>
        <v>#N/A</v>
      </c>
      <c r="AG31" s="84" t="e">
        <f>'團冊（匯入版）'!$E$3</f>
        <v>#N/A</v>
      </c>
      <c r="AH31" s="23" t="str">
        <f t="shared" si="24"/>
        <v>僑胞</v>
      </c>
    </row>
    <row r="32" spans="1:34" ht="22.5" customHeight="1">
      <c r="A32" s="107">
        <v>28</v>
      </c>
      <c r="B32" s="49" t="s">
        <v>215</v>
      </c>
      <c r="C32" s="219"/>
      <c r="D32" s="219"/>
      <c r="E32" s="108"/>
      <c r="F32" s="108"/>
      <c r="G32" s="90"/>
      <c r="H32" s="91"/>
      <c r="I32" s="109"/>
      <c r="J32" s="109"/>
      <c r="K32" s="110" t="str">
        <f t="shared" si="3"/>
        <v>0000-00-00</v>
      </c>
      <c r="L32" s="80"/>
      <c r="M32" s="80"/>
      <c r="N32" s="50"/>
      <c r="O32" s="50"/>
      <c r="P32" s="50"/>
      <c r="Q32" s="50"/>
      <c r="R32" s="90"/>
      <c r="S32" s="116" t="str">
        <f t="shared" si="4"/>
        <v/>
      </c>
      <c r="T32" s="90"/>
      <c r="U32" s="95" t="str">
        <f t="shared" si="5"/>
        <v/>
      </c>
      <c r="V32" s="90"/>
      <c r="W32" s="95" t="str">
        <f t="shared" ref="W32" si="82">IF(V32="Y",1,IF(V32="N",2,""))</f>
        <v/>
      </c>
      <c r="X32" s="90"/>
      <c r="Y32" s="95" t="str">
        <f t="shared" ref="Y32" si="83">IF(X32="Y",1,IF(X32="N",2,""))</f>
        <v/>
      </c>
      <c r="Z32" s="91"/>
      <c r="AA32" s="95" t="str">
        <f t="shared" ref="AA32" si="84">IF(Z32="Y",1,IF(Z32="N",2,""))</f>
        <v/>
      </c>
      <c r="AB32" s="91"/>
      <c r="AC32" s="95" t="str">
        <f t="shared" si="2"/>
        <v/>
      </c>
      <c r="AD32" s="51"/>
      <c r="AE32" s="26" t="s">
        <v>7</v>
      </c>
      <c r="AF32" s="84" t="e">
        <f>'團冊（匯入版）'!$D$3</f>
        <v>#N/A</v>
      </c>
      <c r="AG32" s="84" t="e">
        <f>'團冊（匯入版）'!$E$3</f>
        <v>#N/A</v>
      </c>
      <c r="AH32" s="23" t="str">
        <f t="shared" si="24"/>
        <v>僑胞</v>
      </c>
    </row>
    <row r="33" spans="1:35" ht="22.5" customHeight="1">
      <c r="A33" s="107">
        <v>29</v>
      </c>
      <c r="B33" s="49" t="s">
        <v>215</v>
      </c>
      <c r="C33" s="219"/>
      <c r="D33" s="219"/>
      <c r="E33" s="108"/>
      <c r="F33" s="108"/>
      <c r="G33" s="90"/>
      <c r="H33" s="91"/>
      <c r="I33" s="109"/>
      <c r="J33" s="109"/>
      <c r="K33" s="110" t="str">
        <f t="shared" si="3"/>
        <v>0000-00-00</v>
      </c>
      <c r="L33" s="80"/>
      <c r="M33" s="80"/>
      <c r="N33" s="50"/>
      <c r="O33" s="50"/>
      <c r="P33" s="50"/>
      <c r="Q33" s="50"/>
      <c r="R33" s="90"/>
      <c r="S33" s="116" t="str">
        <f t="shared" si="4"/>
        <v/>
      </c>
      <c r="T33" s="90"/>
      <c r="U33" s="95" t="str">
        <f t="shared" si="5"/>
        <v/>
      </c>
      <c r="V33" s="90"/>
      <c r="W33" s="95" t="str">
        <f t="shared" ref="W33" si="85">IF(V33="Y",1,IF(V33="N",2,""))</f>
        <v/>
      </c>
      <c r="X33" s="90"/>
      <c r="Y33" s="95" t="str">
        <f t="shared" ref="Y33" si="86">IF(X33="Y",1,IF(X33="N",2,""))</f>
        <v/>
      </c>
      <c r="Z33" s="91"/>
      <c r="AA33" s="95" t="str">
        <f t="shared" ref="AA33" si="87">IF(Z33="Y",1,IF(Z33="N",2,""))</f>
        <v/>
      </c>
      <c r="AB33" s="91"/>
      <c r="AC33" s="95" t="str">
        <f t="shared" si="2"/>
        <v/>
      </c>
      <c r="AD33" s="51"/>
      <c r="AE33" s="26" t="s">
        <v>7</v>
      </c>
      <c r="AF33" s="84" t="e">
        <f>'團冊（匯入版）'!$D$3</f>
        <v>#N/A</v>
      </c>
      <c r="AG33" s="84" t="e">
        <f>'團冊（匯入版）'!$E$3</f>
        <v>#N/A</v>
      </c>
      <c r="AH33" s="23" t="str">
        <f t="shared" si="24"/>
        <v>僑胞</v>
      </c>
    </row>
    <row r="34" spans="1:35" ht="22.5" customHeight="1">
      <c r="A34" s="107">
        <v>30</v>
      </c>
      <c r="B34" s="49" t="s">
        <v>215</v>
      </c>
      <c r="C34" s="219"/>
      <c r="D34" s="219"/>
      <c r="E34" s="108"/>
      <c r="F34" s="108"/>
      <c r="G34" s="90"/>
      <c r="H34" s="91"/>
      <c r="I34" s="109"/>
      <c r="J34" s="109"/>
      <c r="K34" s="110" t="str">
        <f t="shared" si="3"/>
        <v>0000-00-00</v>
      </c>
      <c r="L34" s="80"/>
      <c r="M34" s="80"/>
      <c r="N34" s="50"/>
      <c r="O34" s="50"/>
      <c r="P34" s="50"/>
      <c r="Q34" s="50"/>
      <c r="R34" s="90"/>
      <c r="S34" s="116" t="str">
        <f t="shared" si="4"/>
        <v/>
      </c>
      <c r="T34" s="90"/>
      <c r="U34" s="95" t="str">
        <f t="shared" si="5"/>
        <v/>
      </c>
      <c r="V34" s="90"/>
      <c r="W34" s="95" t="str">
        <f t="shared" ref="W34" si="88">IF(V34="Y",1,IF(V34="N",2,""))</f>
        <v/>
      </c>
      <c r="X34" s="90"/>
      <c r="Y34" s="95" t="str">
        <f t="shared" ref="Y34" si="89">IF(X34="Y",1,IF(X34="N",2,""))</f>
        <v/>
      </c>
      <c r="Z34" s="91"/>
      <c r="AA34" s="95" t="str">
        <f t="shared" ref="AA34" si="90">IF(Z34="Y",1,IF(Z34="N",2,""))</f>
        <v/>
      </c>
      <c r="AB34" s="91"/>
      <c r="AC34" s="95" t="str">
        <f t="shared" si="2"/>
        <v/>
      </c>
      <c r="AD34" s="51"/>
      <c r="AE34" s="26" t="s">
        <v>7</v>
      </c>
      <c r="AF34" s="84" t="e">
        <f>'團冊（匯入版）'!$D$3</f>
        <v>#N/A</v>
      </c>
      <c r="AG34" s="84" t="e">
        <f>'團冊（匯入版）'!$E$3</f>
        <v>#N/A</v>
      </c>
      <c r="AH34" s="23" t="str">
        <f t="shared" si="24"/>
        <v>僑胞</v>
      </c>
    </row>
    <row r="35" spans="1:35" ht="22.5" customHeight="1">
      <c r="A35" s="107">
        <v>31</v>
      </c>
      <c r="B35" s="49" t="s">
        <v>215</v>
      </c>
      <c r="C35" s="219"/>
      <c r="D35" s="219"/>
      <c r="E35" s="108"/>
      <c r="F35" s="108"/>
      <c r="G35" s="90"/>
      <c r="H35" s="91"/>
      <c r="I35" s="109"/>
      <c r="J35" s="109"/>
      <c r="K35" s="110" t="str">
        <f t="shared" si="3"/>
        <v>0000-00-00</v>
      </c>
      <c r="L35" s="80"/>
      <c r="M35" s="80"/>
      <c r="N35" s="50"/>
      <c r="O35" s="50"/>
      <c r="P35" s="50"/>
      <c r="Q35" s="50"/>
      <c r="R35" s="90"/>
      <c r="S35" s="116" t="str">
        <f t="shared" si="4"/>
        <v/>
      </c>
      <c r="T35" s="90"/>
      <c r="U35" s="95" t="str">
        <f t="shared" si="5"/>
        <v/>
      </c>
      <c r="V35" s="90"/>
      <c r="W35" s="95" t="str">
        <f t="shared" ref="W35" si="91">IF(V35="Y",1,IF(V35="N",2,""))</f>
        <v/>
      </c>
      <c r="X35" s="90"/>
      <c r="Y35" s="95" t="str">
        <f t="shared" ref="Y35" si="92">IF(X35="Y",1,IF(X35="N",2,""))</f>
        <v/>
      </c>
      <c r="Z35" s="91"/>
      <c r="AA35" s="95" t="str">
        <f t="shared" ref="AA35" si="93">IF(Z35="Y",1,IF(Z35="N",2,""))</f>
        <v/>
      </c>
      <c r="AB35" s="91"/>
      <c r="AC35" s="95" t="str">
        <f t="shared" si="2"/>
        <v/>
      </c>
      <c r="AD35" s="51"/>
      <c r="AE35" s="26" t="s">
        <v>7</v>
      </c>
      <c r="AF35" s="84" t="e">
        <f>'團冊（匯入版）'!$D$3</f>
        <v>#N/A</v>
      </c>
      <c r="AG35" s="84" t="e">
        <f>'團冊（匯入版）'!$E$3</f>
        <v>#N/A</v>
      </c>
      <c r="AH35" s="23" t="str">
        <f t="shared" si="24"/>
        <v>僑胞</v>
      </c>
    </row>
    <row r="36" spans="1:35" ht="22.5" customHeight="1">
      <c r="A36" s="107">
        <v>32</v>
      </c>
      <c r="B36" s="49" t="s">
        <v>215</v>
      </c>
      <c r="C36" s="219"/>
      <c r="D36" s="219"/>
      <c r="E36" s="108"/>
      <c r="F36" s="108"/>
      <c r="G36" s="90"/>
      <c r="H36" s="91"/>
      <c r="I36" s="109"/>
      <c r="J36" s="109"/>
      <c r="K36" s="110" t="str">
        <f t="shared" si="3"/>
        <v>0000-00-00</v>
      </c>
      <c r="L36" s="80"/>
      <c r="M36" s="80"/>
      <c r="N36" s="50"/>
      <c r="O36" s="50"/>
      <c r="P36" s="50"/>
      <c r="Q36" s="50"/>
      <c r="R36" s="90"/>
      <c r="S36" s="116" t="str">
        <f t="shared" si="4"/>
        <v/>
      </c>
      <c r="T36" s="90"/>
      <c r="U36" s="95" t="str">
        <f t="shared" si="5"/>
        <v/>
      </c>
      <c r="V36" s="90"/>
      <c r="W36" s="95" t="str">
        <f t="shared" ref="W36" si="94">IF(V36="Y",1,IF(V36="N",2,""))</f>
        <v/>
      </c>
      <c r="X36" s="90"/>
      <c r="Y36" s="95" t="str">
        <f t="shared" ref="Y36" si="95">IF(X36="Y",1,IF(X36="N",2,""))</f>
        <v/>
      </c>
      <c r="Z36" s="91"/>
      <c r="AA36" s="95" t="str">
        <f t="shared" ref="AA36" si="96">IF(Z36="Y",1,IF(Z36="N",2,""))</f>
        <v/>
      </c>
      <c r="AB36" s="91"/>
      <c r="AC36" s="95" t="str">
        <f t="shared" si="2"/>
        <v/>
      </c>
      <c r="AD36" s="51"/>
      <c r="AE36" s="26" t="s">
        <v>7</v>
      </c>
      <c r="AF36" s="84" t="e">
        <f>'團冊（匯入版）'!$D$3</f>
        <v>#N/A</v>
      </c>
      <c r="AG36" s="84" t="e">
        <f>'團冊（匯入版）'!$E$3</f>
        <v>#N/A</v>
      </c>
      <c r="AH36" s="23" t="str">
        <f t="shared" si="24"/>
        <v>僑胞</v>
      </c>
    </row>
    <row r="37" spans="1:35" ht="22.5" customHeight="1">
      <c r="A37" s="107">
        <v>33</v>
      </c>
      <c r="B37" s="49" t="s">
        <v>215</v>
      </c>
      <c r="C37" s="219"/>
      <c r="D37" s="219"/>
      <c r="E37" s="108"/>
      <c r="F37" s="108"/>
      <c r="G37" s="90"/>
      <c r="H37" s="91"/>
      <c r="I37" s="109"/>
      <c r="J37" s="109"/>
      <c r="K37" s="110" t="str">
        <f t="shared" si="3"/>
        <v>0000-00-00</v>
      </c>
      <c r="L37" s="80"/>
      <c r="M37" s="80"/>
      <c r="N37" s="50"/>
      <c r="O37" s="50"/>
      <c r="P37" s="50"/>
      <c r="Q37" s="50"/>
      <c r="R37" s="90"/>
      <c r="S37" s="116" t="str">
        <f t="shared" si="4"/>
        <v/>
      </c>
      <c r="T37" s="90"/>
      <c r="U37" s="95" t="str">
        <f t="shared" si="5"/>
        <v/>
      </c>
      <c r="V37" s="90"/>
      <c r="W37" s="95" t="str">
        <f t="shared" ref="W37" si="97">IF(V37="Y",1,IF(V37="N",2,""))</f>
        <v/>
      </c>
      <c r="X37" s="90"/>
      <c r="Y37" s="95" t="str">
        <f t="shared" ref="Y37" si="98">IF(X37="Y",1,IF(X37="N",2,""))</f>
        <v/>
      </c>
      <c r="Z37" s="91"/>
      <c r="AA37" s="95" t="str">
        <f t="shared" ref="AA37" si="99">IF(Z37="Y",1,IF(Z37="N",2,""))</f>
        <v/>
      </c>
      <c r="AB37" s="91"/>
      <c r="AC37" s="95" t="str">
        <f t="shared" si="2"/>
        <v/>
      </c>
      <c r="AD37" s="51"/>
      <c r="AE37" s="26" t="s">
        <v>7</v>
      </c>
      <c r="AF37" s="84" t="e">
        <f>'團冊（匯入版）'!$D$3</f>
        <v>#N/A</v>
      </c>
      <c r="AG37" s="84" t="e">
        <f>'團冊（匯入版）'!$E$3</f>
        <v>#N/A</v>
      </c>
      <c r="AH37" s="23" t="str">
        <f t="shared" si="24"/>
        <v>僑胞</v>
      </c>
    </row>
    <row r="38" spans="1:35" ht="22.5" customHeight="1">
      <c r="A38" s="107">
        <v>34</v>
      </c>
      <c r="B38" s="49" t="s">
        <v>215</v>
      </c>
      <c r="C38" s="219"/>
      <c r="D38" s="219"/>
      <c r="E38" s="108"/>
      <c r="F38" s="108"/>
      <c r="G38" s="90"/>
      <c r="H38" s="91"/>
      <c r="I38" s="109"/>
      <c r="J38" s="109"/>
      <c r="K38" s="110" t="str">
        <f t="shared" si="3"/>
        <v>0000-00-00</v>
      </c>
      <c r="L38" s="80"/>
      <c r="M38" s="80"/>
      <c r="N38" s="50"/>
      <c r="O38" s="50"/>
      <c r="P38" s="50"/>
      <c r="Q38" s="50"/>
      <c r="R38" s="90"/>
      <c r="S38" s="116" t="str">
        <f t="shared" si="4"/>
        <v/>
      </c>
      <c r="T38" s="90"/>
      <c r="U38" s="95" t="str">
        <f t="shared" si="5"/>
        <v/>
      </c>
      <c r="V38" s="90"/>
      <c r="W38" s="95" t="str">
        <f t="shared" ref="W38" si="100">IF(V38="Y",1,IF(V38="N",2,""))</f>
        <v/>
      </c>
      <c r="X38" s="90"/>
      <c r="Y38" s="95" t="str">
        <f t="shared" ref="Y38" si="101">IF(X38="Y",1,IF(X38="N",2,""))</f>
        <v/>
      </c>
      <c r="Z38" s="91"/>
      <c r="AA38" s="95" t="str">
        <f t="shared" ref="AA38" si="102">IF(Z38="Y",1,IF(Z38="N",2,""))</f>
        <v/>
      </c>
      <c r="AB38" s="91"/>
      <c r="AC38" s="95" t="str">
        <f t="shared" si="2"/>
        <v/>
      </c>
      <c r="AD38" s="51"/>
      <c r="AE38" s="26" t="s">
        <v>7</v>
      </c>
      <c r="AF38" s="84" t="e">
        <f>'團冊（匯入版）'!$D$3</f>
        <v>#N/A</v>
      </c>
      <c r="AG38" s="84" t="e">
        <f>'團冊（匯入版）'!$E$3</f>
        <v>#N/A</v>
      </c>
      <c r="AH38" s="23" t="str">
        <f t="shared" si="24"/>
        <v>僑胞</v>
      </c>
    </row>
    <row r="39" spans="1:35" ht="22.5" customHeight="1">
      <c r="A39" s="107">
        <v>35</v>
      </c>
      <c r="B39" s="49" t="s">
        <v>215</v>
      </c>
      <c r="C39" s="219"/>
      <c r="D39" s="219"/>
      <c r="E39" s="108"/>
      <c r="F39" s="108"/>
      <c r="G39" s="90"/>
      <c r="H39" s="91"/>
      <c r="I39" s="109"/>
      <c r="J39" s="109"/>
      <c r="K39" s="110" t="str">
        <f t="shared" si="3"/>
        <v>0000-00-00</v>
      </c>
      <c r="L39" s="80"/>
      <c r="M39" s="80"/>
      <c r="N39" s="50"/>
      <c r="O39" s="50"/>
      <c r="P39" s="50"/>
      <c r="Q39" s="50"/>
      <c r="R39" s="90"/>
      <c r="S39" s="116" t="str">
        <f t="shared" si="4"/>
        <v/>
      </c>
      <c r="T39" s="90"/>
      <c r="U39" s="95" t="str">
        <f t="shared" si="5"/>
        <v/>
      </c>
      <c r="V39" s="90"/>
      <c r="W39" s="95" t="str">
        <f t="shared" ref="W39" si="103">IF(V39="Y",1,IF(V39="N",2,""))</f>
        <v/>
      </c>
      <c r="X39" s="90"/>
      <c r="Y39" s="95" t="str">
        <f t="shared" ref="Y39" si="104">IF(X39="Y",1,IF(X39="N",2,""))</f>
        <v/>
      </c>
      <c r="Z39" s="91"/>
      <c r="AA39" s="95" t="str">
        <f t="shared" ref="AA39" si="105">IF(Z39="Y",1,IF(Z39="N",2,""))</f>
        <v/>
      </c>
      <c r="AB39" s="91"/>
      <c r="AC39" s="95" t="str">
        <f t="shared" si="2"/>
        <v/>
      </c>
      <c r="AD39" s="51"/>
      <c r="AE39" s="26" t="s">
        <v>7</v>
      </c>
      <c r="AF39" s="84" t="e">
        <f>'團冊（匯入版）'!$D$3</f>
        <v>#N/A</v>
      </c>
      <c r="AG39" s="84" t="e">
        <f>'團冊（匯入版）'!$E$3</f>
        <v>#N/A</v>
      </c>
      <c r="AH39" s="23" t="str">
        <f t="shared" si="24"/>
        <v>僑胞</v>
      </c>
    </row>
    <row r="40" spans="1:35" ht="22.5" customHeight="1">
      <c r="A40" s="107">
        <v>36</v>
      </c>
      <c r="B40" s="49" t="s">
        <v>215</v>
      </c>
      <c r="C40" s="219"/>
      <c r="D40" s="219"/>
      <c r="E40" s="108"/>
      <c r="F40" s="108"/>
      <c r="G40" s="90"/>
      <c r="H40" s="91"/>
      <c r="I40" s="109"/>
      <c r="J40" s="109"/>
      <c r="K40" s="110" t="str">
        <f t="shared" si="3"/>
        <v>0000-00-00</v>
      </c>
      <c r="L40" s="80"/>
      <c r="M40" s="80"/>
      <c r="N40" s="50"/>
      <c r="O40" s="50"/>
      <c r="P40" s="50"/>
      <c r="Q40" s="50"/>
      <c r="R40" s="90"/>
      <c r="S40" s="116" t="str">
        <f t="shared" si="4"/>
        <v/>
      </c>
      <c r="T40" s="90"/>
      <c r="U40" s="95" t="str">
        <f t="shared" si="5"/>
        <v/>
      </c>
      <c r="V40" s="90"/>
      <c r="W40" s="95" t="str">
        <f t="shared" ref="W40" si="106">IF(V40="Y",1,IF(V40="N",2,""))</f>
        <v/>
      </c>
      <c r="X40" s="90"/>
      <c r="Y40" s="95" t="str">
        <f t="shared" ref="Y40" si="107">IF(X40="Y",1,IF(X40="N",2,""))</f>
        <v/>
      </c>
      <c r="Z40" s="91"/>
      <c r="AA40" s="95" t="str">
        <f t="shared" ref="AA40" si="108">IF(Z40="Y",1,IF(Z40="N",2,""))</f>
        <v/>
      </c>
      <c r="AB40" s="91"/>
      <c r="AC40" s="95" t="str">
        <f t="shared" si="2"/>
        <v/>
      </c>
      <c r="AD40" s="51"/>
      <c r="AE40" s="26" t="s">
        <v>7</v>
      </c>
      <c r="AF40" s="84" t="e">
        <f>'團冊（匯入版）'!$D$3</f>
        <v>#N/A</v>
      </c>
      <c r="AG40" s="84" t="e">
        <f>'團冊（匯入版）'!$E$3</f>
        <v>#N/A</v>
      </c>
      <c r="AH40" s="23" t="str">
        <f t="shared" si="24"/>
        <v>僑胞</v>
      </c>
    </row>
    <row r="41" spans="1:35" ht="22.5" customHeight="1">
      <c r="A41" s="107">
        <v>37</v>
      </c>
      <c r="B41" s="49" t="s">
        <v>215</v>
      </c>
      <c r="C41" s="219"/>
      <c r="D41" s="219"/>
      <c r="E41" s="108"/>
      <c r="F41" s="108"/>
      <c r="G41" s="90"/>
      <c r="H41" s="91"/>
      <c r="I41" s="109"/>
      <c r="J41" s="109"/>
      <c r="K41" s="110" t="str">
        <f t="shared" si="3"/>
        <v>0000-00-00</v>
      </c>
      <c r="L41" s="80"/>
      <c r="M41" s="80"/>
      <c r="N41" s="50"/>
      <c r="O41" s="50"/>
      <c r="P41" s="50"/>
      <c r="Q41" s="50"/>
      <c r="R41" s="90"/>
      <c r="S41" s="116" t="str">
        <f t="shared" si="4"/>
        <v/>
      </c>
      <c r="T41" s="90"/>
      <c r="U41" s="95" t="str">
        <f t="shared" si="5"/>
        <v/>
      </c>
      <c r="V41" s="90"/>
      <c r="W41" s="95" t="str">
        <f t="shared" ref="W41" si="109">IF(V41="Y",1,IF(V41="N",2,""))</f>
        <v/>
      </c>
      <c r="X41" s="90"/>
      <c r="Y41" s="95" t="str">
        <f t="shared" ref="Y41" si="110">IF(X41="Y",1,IF(X41="N",2,""))</f>
        <v/>
      </c>
      <c r="Z41" s="91"/>
      <c r="AA41" s="95" t="str">
        <f t="shared" ref="AA41" si="111">IF(Z41="Y",1,IF(Z41="N",2,""))</f>
        <v/>
      </c>
      <c r="AB41" s="91"/>
      <c r="AC41" s="95" t="str">
        <f t="shared" si="2"/>
        <v/>
      </c>
      <c r="AD41" s="51"/>
      <c r="AE41" s="26" t="s">
        <v>7</v>
      </c>
      <c r="AF41" s="84" t="e">
        <f>'團冊（匯入版）'!$D$3</f>
        <v>#N/A</v>
      </c>
      <c r="AG41" s="84" t="e">
        <f>'團冊（匯入版）'!$E$3</f>
        <v>#N/A</v>
      </c>
      <c r="AH41" s="23" t="str">
        <f t="shared" si="24"/>
        <v>僑胞</v>
      </c>
    </row>
    <row r="42" spans="1:35" ht="22.5" customHeight="1">
      <c r="A42" s="107">
        <v>38</v>
      </c>
      <c r="B42" s="49" t="s">
        <v>215</v>
      </c>
      <c r="C42" s="219"/>
      <c r="D42" s="219"/>
      <c r="E42" s="108"/>
      <c r="F42" s="108"/>
      <c r="G42" s="90"/>
      <c r="H42" s="91"/>
      <c r="I42" s="109"/>
      <c r="J42" s="109"/>
      <c r="K42" s="110" t="str">
        <f t="shared" si="3"/>
        <v>0000-00-00</v>
      </c>
      <c r="L42" s="80"/>
      <c r="M42" s="80"/>
      <c r="N42" s="50"/>
      <c r="O42" s="50"/>
      <c r="P42" s="50"/>
      <c r="Q42" s="50"/>
      <c r="R42" s="90"/>
      <c r="S42" s="116" t="str">
        <f t="shared" si="4"/>
        <v/>
      </c>
      <c r="T42" s="90"/>
      <c r="U42" s="95" t="str">
        <f t="shared" si="5"/>
        <v/>
      </c>
      <c r="V42" s="90"/>
      <c r="W42" s="95" t="str">
        <f t="shared" ref="W42" si="112">IF(V42="Y",1,IF(V42="N",2,""))</f>
        <v/>
      </c>
      <c r="X42" s="90"/>
      <c r="Y42" s="95" t="str">
        <f t="shared" ref="Y42" si="113">IF(X42="Y",1,IF(X42="N",2,""))</f>
        <v/>
      </c>
      <c r="Z42" s="91"/>
      <c r="AA42" s="95" t="str">
        <f t="shared" ref="AA42" si="114">IF(Z42="Y",1,IF(Z42="N",2,""))</f>
        <v/>
      </c>
      <c r="AB42" s="91"/>
      <c r="AC42" s="95" t="str">
        <f t="shared" si="2"/>
        <v/>
      </c>
      <c r="AD42" s="51"/>
      <c r="AE42" s="26" t="s">
        <v>7</v>
      </c>
      <c r="AF42" s="84" t="e">
        <f>'團冊（匯入版）'!$D$3</f>
        <v>#N/A</v>
      </c>
      <c r="AG42" s="84" t="e">
        <f>'團冊（匯入版）'!$E$3</f>
        <v>#N/A</v>
      </c>
      <c r="AH42" s="23" t="str">
        <f t="shared" si="24"/>
        <v>僑胞</v>
      </c>
    </row>
    <row r="43" spans="1:35" ht="22.5" customHeight="1">
      <c r="A43" s="107">
        <v>39</v>
      </c>
      <c r="B43" s="49" t="s">
        <v>215</v>
      </c>
      <c r="C43" s="219"/>
      <c r="D43" s="219"/>
      <c r="E43" s="108"/>
      <c r="F43" s="108"/>
      <c r="G43" s="90"/>
      <c r="H43" s="91"/>
      <c r="I43" s="109"/>
      <c r="J43" s="109"/>
      <c r="K43" s="110" t="str">
        <f t="shared" si="3"/>
        <v>0000-00-00</v>
      </c>
      <c r="L43" s="80"/>
      <c r="M43" s="80"/>
      <c r="N43" s="50"/>
      <c r="O43" s="50"/>
      <c r="P43" s="50"/>
      <c r="Q43" s="50"/>
      <c r="R43" s="90"/>
      <c r="S43" s="116" t="str">
        <f t="shared" si="4"/>
        <v/>
      </c>
      <c r="T43" s="90"/>
      <c r="U43" s="95" t="str">
        <f t="shared" si="5"/>
        <v/>
      </c>
      <c r="V43" s="90"/>
      <c r="W43" s="95" t="str">
        <f t="shared" ref="W43" si="115">IF(V43="Y",1,IF(V43="N",2,""))</f>
        <v/>
      </c>
      <c r="X43" s="90"/>
      <c r="Y43" s="95" t="str">
        <f t="shared" ref="Y43" si="116">IF(X43="Y",1,IF(X43="N",2,""))</f>
        <v/>
      </c>
      <c r="Z43" s="91"/>
      <c r="AA43" s="95" t="str">
        <f t="shared" ref="AA43" si="117">IF(Z43="Y",1,IF(Z43="N",2,""))</f>
        <v/>
      </c>
      <c r="AB43" s="91"/>
      <c r="AC43" s="95" t="str">
        <f t="shared" si="2"/>
        <v/>
      </c>
      <c r="AD43" s="51"/>
      <c r="AE43" s="26" t="s">
        <v>7</v>
      </c>
      <c r="AF43" s="84" t="e">
        <f>'團冊（匯入版）'!$D$3</f>
        <v>#N/A</v>
      </c>
      <c r="AG43" s="84" t="e">
        <f>'團冊（匯入版）'!$E$3</f>
        <v>#N/A</v>
      </c>
      <c r="AH43" s="23" t="str">
        <f t="shared" ref="AH43" si="118">IF(AE43="僑眷","僑眷","僑胞")</f>
        <v>僑胞</v>
      </c>
    </row>
    <row r="44" spans="1:35" ht="22.5" customHeight="1" thickBot="1">
      <c r="A44" s="111">
        <v>40</v>
      </c>
      <c r="B44" s="86" t="s">
        <v>215</v>
      </c>
      <c r="C44" s="220"/>
      <c r="D44" s="220"/>
      <c r="E44" s="112"/>
      <c r="F44" s="112"/>
      <c r="G44" s="92"/>
      <c r="H44" s="82"/>
      <c r="I44" s="113"/>
      <c r="J44" s="113"/>
      <c r="K44" s="114" t="str">
        <f>TEXT(H44,"0000")&amp;"-"&amp;TEXT(I44,"00")&amp;"-"&amp;TEXT(J44,"00")</f>
        <v>0000-00-00</v>
      </c>
      <c r="L44" s="81"/>
      <c r="M44" s="81"/>
      <c r="N44" s="52"/>
      <c r="O44" s="52"/>
      <c r="P44" s="52"/>
      <c r="Q44" s="52"/>
      <c r="R44" s="92"/>
      <c r="S44" s="117" t="str">
        <f t="shared" si="5"/>
        <v/>
      </c>
      <c r="T44" s="92"/>
      <c r="U44" s="96" t="str">
        <f t="shared" si="5"/>
        <v/>
      </c>
      <c r="V44" s="92"/>
      <c r="W44" s="96" t="str">
        <f t="shared" ref="W44" si="119">IF(V44="Y",1,IF(V44="N",2,""))</f>
        <v/>
      </c>
      <c r="X44" s="92"/>
      <c r="Y44" s="96" t="str">
        <f t="shared" ref="Y44" si="120">IF(X44="Y",1,IF(X44="N",2,""))</f>
        <v/>
      </c>
      <c r="Z44" s="82"/>
      <c r="AA44" s="96" t="str">
        <f t="shared" ref="AA44" si="121">IF(Z44="Y",1,IF(Z44="N",2,""))</f>
        <v/>
      </c>
      <c r="AB44" s="82"/>
      <c r="AC44" s="96" t="str">
        <f t="shared" si="2"/>
        <v/>
      </c>
      <c r="AD44" s="53"/>
      <c r="AE44" s="26" t="s">
        <v>7</v>
      </c>
      <c r="AF44" s="84" t="e">
        <f>'團冊（匯入版）'!$D$3</f>
        <v>#N/A</v>
      </c>
      <c r="AG44" s="84" t="e">
        <f>'團冊（匯入版）'!$E$3</f>
        <v>#N/A</v>
      </c>
      <c r="AH44" s="23" t="str">
        <f t="shared" si="24"/>
        <v>僑胞</v>
      </c>
    </row>
    <row r="45" spans="1:35" ht="22.5" customHeight="1" thickBot="1">
      <c r="A45" s="27"/>
      <c r="B45" s="28"/>
      <c r="C45" s="28"/>
      <c r="D45" s="28"/>
      <c r="G45" s="28"/>
      <c r="K45" s="60"/>
      <c r="L45" s="83"/>
      <c r="M45" s="28"/>
      <c r="N45" s="28"/>
      <c r="O45" s="28"/>
      <c r="P45" s="30"/>
      <c r="Q45" s="30"/>
      <c r="R45" s="28"/>
      <c r="T45" s="28"/>
      <c r="V45" s="28"/>
      <c r="X45" s="28"/>
      <c r="AD45" s="28"/>
    </row>
    <row r="46" spans="1:35" ht="24.95" customHeight="1">
      <c r="A46" s="204" t="s">
        <v>1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6"/>
    </row>
    <row r="47" spans="1:35" ht="69.95" customHeight="1" thickBot="1">
      <c r="A47" s="207" t="s">
        <v>213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9"/>
    </row>
    <row r="48" spans="1:35" s="31" customFormat="1" ht="86.1" customHeight="1">
      <c r="A48" s="203" t="s">
        <v>520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3"/>
      <c r="AF48" s="23"/>
      <c r="AG48" s="23"/>
      <c r="AH48" s="23"/>
      <c r="AI48" s="23"/>
    </row>
    <row r="51" spans="7:7">
      <c r="G51" s="33"/>
    </row>
  </sheetData>
  <sheetProtection selectLockedCells="1"/>
  <protectedRanges>
    <protectedRange sqref="C5:K44 N5:R44 AD5:AD44 A5:A44 T5:T44 V5:V44 X5:X44" name="範圍1"/>
    <protectedRange sqref="AB5:AB44 U4:U44 W4:W44 Y4:AA44 AC4:AC44 S4:S44" name="範圍1_1"/>
    <protectedRange sqref="S1 U1 W1 AB5:AB44 Y1:AC1 U4:U44 W4:W44 Y4:AA44 AC4:AC44 S4:S44" name="範圍1_1_1"/>
    <protectedRange sqref="L5:M44" name="範圍1_2"/>
  </protectedRanges>
  <mergeCells count="78">
    <mergeCell ref="S2:S3"/>
    <mergeCell ref="U2:U3"/>
    <mergeCell ref="W2:W3"/>
    <mergeCell ref="Y2:Y3"/>
    <mergeCell ref="AA2:AA3"/>
    <mergeCell ref="T2:T3"/>
    <mergeCell ref="C33:D33"/>
    <mergeCell ref="C34:D34"/>
    <mergeCell ref="C35:D35"/>
    <mergeCell ref="C36:D36"/>
    <mergeCell ref="C37:D37"/>
    <mergeCell ref="C44:D44"/>
    <mergeCell ref="C43:D43"/>
    <mergeCell ref="C38:D38"/>
    <mergeCell ref="C39:D39"/>
    <mergeCell ref="C40:D40"/>
    <mergeCell ref="C41:D41"/>
    <mergeCell ref="C42:D42"/>
    <mergeCell ref="C31:D31"/>
    <mergeCell ref="C32:D32"/>
    <mergeCell ref="C23:D23"/>
    <mergeCell ref="C22:D22"/>
    <mergeCell ref="C24:D24"/>
    <mergeCell ref="C25:D25"/>
    <mergeCell ref="C27:D27"/>
    <mergeCell ref="C26:D26"/>
    <mergeCell ref="C28:D28"/>
    <mergeCell ref="C29:D29"/>
    <mergeCell ref="C30:D30"/>
    <mergeCell ref="C17:D17"/>
    <mergeCell ref="C18:D18"/>
    <mergeCell ref="C19:D19"/>
    <mergeCell ref="C20:D20"/>
    <mergeCell ref="C21:D21"/>
    <mergeCell ref="C11:D11"/>
    <mergeCell ref="C12:D12"/>
    <mergeCell ref="C13:D13"/>
    <mergeCell ref="C14:D14"/>
    <mergeCell ref="C16:D16"/>
    <mergeCell ref="C15:D15"/>
    <mergeCell ref="A48:AD48"/>
    <mergeCell ref="O2:O3"/>
    <mergeCell ref="A46:AD46"/>
    <mergeCell ref="A47:AD47"/>
    <mergeCell ref="AD2:AD3"/>
    <mergeCell ref="A4:B4"/>
    <mergeCell ref="Z2:Z3"/>
    <mergeCell ref="C4:D4"/>
    <mergeCell ref="C3:D3"/>
    <mergeCell ref="C5:D5"/>
    <mergeCell ref="C6:D6"/>
    <mergeCell ref="C7:D7"/>
    <mergeCell ref="C8:D8"/>
    <mergeCell ref="C9:D9"/>
    <mergeCell ref="X2:X3"/>
    <mergeCell ref="C10:D10"/>
    <mergeCell ref="C1:AD1"/>
    <mergeCell ref="A2:A3"/>
    <mergeCell ref="B2:B3"/>
    <mergeCell ref="C2:D2"/>
    <mergeCell ref="G2:G3"/>
    <mergeCell ref="H2:J2"/>
    <mergeCell ref="K2:K3"/>
    <mergeCell ref="V2:V3"/>
    <mergeCell ref="N2:N3"/>
    <mergeCell ref="P2:P3"/>
    <mergeCell ref="R2:R3"/>
    <mergeCell ref="E2:F2"/>
    <mergeCell ref="Q2:Q3"/>
    <mergeCell ref="AC2:AC3"/>
    <mergeCell ref="L2:L3"/>
    <mergeCell ref="M2:M3"/>
    <mergeCell ref="AB2:AB3"/>
    <mergeCell ref="AF2:AF3"/>
    <mergeCell ref="AG2:AG3"/>
    <mergeCell ref="AH2:AH3"/>
    <mergeCell ref="AI2:AI3"/>
    <mergeCell ref="AE2:AE3"/>
  </mergeCells>
  <phoneticPr fontId="2" type="noConversion"/>
  <dataValidations count="10">
    <dataValidation type="whole" allowBlank="1" showInputMessage="1" showErrorMessage="1" errorTitle="年份錯誤" error="請輸入正確年份" sqref="H45:H1048576 H1:H3">
      <formula1>1900</formula1>
      <formula2>2014</formula2>
    </dataValidation>
    <dataValidation type="list" allowBlank="1" showInputMessage="1" showErrorMessage="1" sqref="AE4:AE44">
      <formula1>"僑胞,僑胞2,僑眷"</formula1>
    </dataValidation>
    <dataValidation type="list" allowBlank="1" showInputMessage="1" showErrorMessage="1" sqref="R5:R44 T5:T44 V5:V44 X5:X44 Z5:Z44">
      <formula1>"Y,N"</formula1>
    </dataValidation>
    <dataValidation type="list" allowBlank="1" showInputMessage="1" showErrorMessage="1" sqref="G5:G44">
      <formula1>"男,女"</formula1>
    </dataValidation>
    <dataValidation type="list" allowBlank="1" showInputMessage="1" showErrorMessage="1" sqref="J1:J1048576">
      <formula1>"01,02,03,04,05,06,07,08,09,10,11,12,13,14,15,16,17,18,19,20,21,22,23,24,25,26,27,28,29,30,31"</formula1>
    </dataValidation>
    <dataValidation type="list" allowBlank="1" showInputMessage="1" showErrorMessage="1" sqref="I1:I1048576">
      <formula1>"01,02,03,04,05,06,07,08,09,10,11,12"</formula1>
    </dataValidation>
    <dataValidation type="whole" allowBlank="1" showInputMessage="1" showErrorMessage="1" errorTitle="年份錯誤" error="請輸入正確年份" sqref="H4:H44">
      <formula1>1900</formula1>
      <formula2>2017</formula2>
    </dataValidation>
    <dataValidation type="list" allowBlank="1" showInputMessage="1" showErrorMessage="1" sqref="AB5:AB44">
      <formula1>"是,否"</formula1>
    </dataValidation>
    <dataValidation type="custom" allowBlank="1" showInputMessage="1" showErrorMessage="1" errorTitle="職稱僅能輸入團長" error="此空格僅能輸入團長" sqref="B5">
      <formula1>"團長"</formula1>
    </dataValidation>
    <dataValidation type="custom" allowBlank="1" showInputMessage="1" showErrorMessage="1" errorTitle="職稱僅能輸入團員" error="此空格僅能輸入團員" sqref="B6:B44">
      <formula1>"團員"</formula1>
    </dataValidation>
  </dataValidations>
  <printOptions horizontalCentered="1"/>
  <pageMargins left="0.19685039370078741" right="0.19685039370078741" top="0.86614173228346458" bottom="0.70866141732283472" header="0.47244094488188981" footer="0.27559055118110237"/>
  <pageSetup paperSize="9" scale="85" orientation="landscape" r:id="rId1"/>
  <headerFooter alignWithMargins="0">
    <oddHeader>&amp;C&amp;"標楷體,標準"&amp;18中華民國&amp;"Times New Roman,標準" &amp;"標楷體,標準"107年十月慶典回國僑胞慶賀團團員清冊</oddHeader>
    <oddFooter>&amp;C&amp;"Times New Roman,標準"&amp;P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1"/>
  <sheetViews>
    <sheetView zoomScaleSheetLayoutView="100" workbookViewId="0">
      <pane ySplit="4" topLeftCell="A5" activePane="bottomLeft" state="frozen"/>
      <selection pane="bottomLeft" activeCell="E19" sqref="E19"/>
    </sheetView>
  </sheetViews>
  <sheetFormatPr defaultColWidth="9" defaultRowHeight="16.5"/>
  <cols>
    <col min="1" max="1" width="4.25" style="32" customWidth="1"/>
    <col min="2" max="2" width="5.125" style="24" customWidth="1"/>
    <col min="3" max="3" width="4.125" style="24" customWidth="1"/>
    <col min="4" max="4" width="5.625" style="24" customWidth="1"/>
    <col min="5" max="5" width="12.125" style="24" customWidth="1"/>
    <col min="6" max="6" width="10.625" style="24" customWidth="1"/>
    <col min="7" max="7" width="3.625" style="24" customWidth="1"/>
    <col min="8" max="8" width="5.5" style="24" customWidth="1"/>
    <col min="9" max="10" width="3.625" style="29" customWidth="1"/>
    <col min="11" max="11" width="11.625" style="34" hidden="1" customWidth="1"/>
    <col min="12" max="12" width="8.875" style="29" customWidth="1"/>
    <col min="13" max="13" width="9.5" style="24" customWidth="1"/>
    <col min="14" max="14" width="10.25" style="24" customWidth="1"/>
    <col min="15" max="15" width="11.625" style="24" customWidth="1"/>
    <col min="16" max="16" width="10.375" style="35" customWidth="1"/>
    <col min="17" max="17" width="10.25" style="35" customWidth="1"/>
    <col min="18" max="18" width="7.125" style="24" customWidth="1"/>
    <col min="19" max="19" width="7.625" style="20" hidden="1" customWidth="1"/>
    <col min="20" max="20" width="7.625" style="24" customWidth="1"/>
    <col min="21" max="21" width="7.625" style="97" hidden="1" customWidth="1"/>
    <col min="22" max="22" width="7.625" style="24" customWidth="1"/>
    <col min="23" max="23" width="7.625" style="97" hidden="1" customWidth="1"/>
    <col min="24" max="24" width="7.625" style="24" customWidth="1"/>
    <col min="25" max="25" width="7.625" style="97" hidden="1" customWidth="1"/>
    <col min="26" max="26" width="7.625" style="20" customWidth="1"/>
    <col min="27" max="27" width="7.625" style="97" hidden="1" customWidth="1"/>
    <col min="28" max="28" width="7.625" style="20" customWidth="1"/>
    <col min="29" max="29" width="7.625" style="97" hidden="1" customWidth="1"/>
    <col min="30" max="30" width="4.75" style="24" customWidth="1"/>
    <col min="31" max="32" width="9" style="23" hidden="1" customWidth="1"/>
    <col min="33" max="33" width="11.625" style="23" hidden="1" customWidth="1"/>
    <col min="34" max="35" width="9" style="23" hidden="1" customWidth="1"/>
    <col min="36" max="16384" width="9" style="24"/>
  </cols>
  <sheetData>
    <row r="1" spans="1:35" ht="30" customHeight="1" thickBot="1">
      <c r="A1" s="21" t="s">
        <v>6</v>
      </c>
      <c r="B1" s="22"/>
      <c r="C1" s="177" t="str">
        <f>IF('慶賀團團冊（發文版）'!B2="","",'慶賀團團冊（發文版）'!B2)</f>
        <v/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5" s="25" customFormat="1" ht="24.95" customHeight="1">
      <c r="A2" s="178" t="s">
        <v>217</v>
      </c>
      <c r="B2" s="180" t="s">
        <v>218</v>
      </c>
      <c r="C2" s="182" t="s">
        <v>219</v>
      </c>
      <c r="D2" s="183"/>
      <c r="E2" s="193" t="s">
        <v>234</v>
      </c>
      <c r="F2" s="194"/>
      <c r="G2" s="180" t="s">
        <v>231</v>
      </c>
      <c r="H2" s="184" t="s">
        <v>220</v>
      </c>
      <c r="I2" s="185"/>
      <c r="J2" s="186"/>
      <c r="K2" s="187" t="s">
        <v>221</v>
      </c>
      <c r="L2" s="199" t="s">
        <v>493</v>
      </c>
      <c r="M2" s="201" t="s">
        <v>494</v>
      </c>
      <c r="N2" s="191" t="s">
        <v>222</v>
      </c>
      <c r="O2" s="180" t="s">
        <v>232</v>
      </c>
      <c r="P2" s="180" t="s">
        <v>223</v>
      </c>
      <c r="Q2" s="195" t="s">
        <v>485</v>
      </c>
      <c r="R2" s="189" t="s">
        <v>506</v>
      </c>
      <c r="S2" s="221" t="s">
        <v>506</v>
      </c>
      <c r="T2" s="189" t="s">
        <v>492</v>
      </c>
      <c r="U2" s="197" t="s">
        <v>509</v>
      </c>
      <c r="V2" s="189" t="s">
        <v>502</v>
      </c>
      <c r="W2" s="197" t="s">
        <v>502</v>
      </c>
      <c r="X2" s="195" t="s">
        <v>508</v>
      </c>
      <c r="Y2" s="197" t="s">
        <v>508</v>
      </c>
      <c r="Z2" s="173" t="s">
        <v>510</v>
      </c>
      <c r="AA2" s="197" t="s">
        <v>511</v>
      </c>
      <c r="AB2" s="173" t="s">
        <v>484</v>
      </c>
      <c r="AC2" s="197" t="s">
        <v>500</v>
      </c>
      <c r="AD2" s="210" t="s">
        <v>235</v>
      </c>
      <c r="AE2" s="176" t="s">
        <v>8</v>
      </c>
      <c r="AF2" s="175" t="s">
        <v>5</v>
      </c>
      <c r="AG2" s="175" t="s">
        <v>211</v>
      </c>
      <c r="AH2" s="175" t="s">
        <v>8</v>
      </c>
      <c r="AI2" s="175" t="s">
        <v>212</v>
      </c>
    </row>
    <row r="3" spans="1:35" ht="24.95" customHeight="1" thickBot="1">
      <c r="A3" s="179"/>
      <c r="B3" s="181"/>
      <c r="C3" s="216" t="s">
        <v>257</v>
      </c>
      <c r="D3" s="217"/>
      <c r="E3" s="98" t="s">
        <v>2</v>
      </c>
      <c r="F3" s="98" t="s">
        <v>3</v>
      </c>
      <c r="G3" s="181"/>
      <c r="H3" s="44" t="s">
        <v>224</v>
      </c>
      <c r="I3" s="45" t="s">
        <v>225</v>
      </c>
      <c r="J3" s="45" t="s">
        <v>226</v>
      </c>
      <c r="K3" s="188"/>
      <c r="L3" s="200"/>
      <c r="M3" s="202"/>
      <c r="N3" s="192"/>
      <c r="O3" s="181"/>
      <c r="P3" s="181"/>
      <c r="Q3" s="196"/>
      <c r="R3" s="190"/>
      <c r="S3" s="222"/>
      <c r="T3" s="190"/>
      <c r="U3" s="198"/>
      <c r="V3" s="190"/>
      <c r="W3" s="198"/>
      <c r="X3" s="196"/>
      <c r="Y3" s="198"/>
      <c r="Z3" s="174"/>
      <c r="AA3" s="198"/>
      <c r="AB3" s="174"/>
      <c r="AC3" s="198"/>
      <c r="AD3" s="211"/>
      <c r="AE3" s="176"/>
      <c r="AF3" s="175"/>
      <c r="AG3" s="175"/>
      <c r="AH3" s="175"/>
      <c r="AI3" s="175"/>
    </row>
    <row r="4" spans="1:35" ht="39.950000000000003" customHeight="1" thickBot="1">
      <c r="A4" s="212" t="s">
        <v>227</v>
      </c>
      <c r="B4" s="213"/>
      <c r="C4" s="214" t="s">
        <v>256</v>
      </c>
      <c r="D4" s="215"/>
      <c r="E4" s="99" t="s">
        <v>4</v>
      </c>
      <c r="F4" s="99" t="s">
        <v>228</v>
      </c>
      <c r="G4" s="87" t="s">
        <v>229</v>
      </c>
      <c r="H4" s="87">
        <v>1960</v>
      </c>
      <c r="I4" s="87">
        <v>10</v>
      </c>
      <c r="J4" s="87">
        <v>10</v>
      </c>
      <c r="K4" s="100" t="str">
        <f>TEXT(H4,"0000")&amp;-TEXT(I4,"00")&amp;-TEXT(J4,"00")</f>
        <v>1960-10-10</v>
      </c>
      <c r="L4" s="101" t="s">
        <v>507</v>
      </c>
      <c r="M4" s="99" t="s">
        <v>495</v>
      </c>
      <c r="N4" s="87" t="s">
        <v>0</v>
      </c>
      <c r="O4" s="102" t="s">
        <v>233</v>
      </c>
      <c r="P4" s="87" t="s">
        <v>230</v>
      </c>
      <c r="Q4" s="87" t="s">
        <v>236</v>
      </c>
      <c r="R4" s="87" t="s">
        <v>216</v>
      </c>
      <c r="S4" s="93">
        <f>IF(R4="Y",1,IF(R4="N",2,""))</f>
        <v>1</v>
      </c>
      <c r="T4" s="87" t="s">
        <v>216</v>
      </c>
      <c r="U4" s="93">
        <f>IF(T4="Y",1,IF(T4="N",2,""))</f>
        <v>1</v>
      </c>
      <c r="V4" s="87" t="s">
        <v>216</v>
      </c>
      <c r="W4" s="93">
        <f>IF(V4="Y",1,IF(V4="N",2,""))</f>
        <v>1</v>
      </c>
      <c r="X4" s="87" t="s">
        <v>216</v>
      </c>
      <c r="Y4" s="93">
        <f>IF(X4="Y",1,IF(X4="N",2,""))</f>
        <v>1</v>
      </c>
      <c r="Z4" s="87" t="s">
        <v>216</v>
      </c>
      <c r="AA4" s="93">
        <f>IF(Z4="Y",1,IF(Z4="N",2,""))</f>
        <v>1</v>
      </c>
      <c r="AB4" s="87" t="s">
        <v>512</v>
      </c>
      <c r="AC4" s="93">
        <f>IF(AB4="是",1,IF(AB4="否",0,""))</f>
        <v>1</v>
      </c>
      <c r="AD4" s="46"/>
      <c r="AE4" s="26" t="s">
        <v>7</v>
      </c>
      <c r="AF4" s="84" t="e">
        <f>'團冊（匯入版）'!$D$3</f>
        <v>#N/A</v>
      </c>
      <c r="AG4" s="84" t="e">
        <f>'團冊（匯入版）'!$E$3</f>
        <v>#N/A</v>
      </c>
      <c r="AH4" s="23" t="str">
        <f t="shared" ref="AH4:AH14" si="0">IF(AE4="僑眷","僑眷","僑胞")</f>
        <v>僑胞</v>
      </c>
      <c r="AI4" s="23" t="str">
        <f t="shared" ref="AI4:AI11" si="1">IF(AE4="僑胞2","1","")</f>
        <v/>
      </c>
    </row>
    <row r="5" spans="1:35" ht="24.95" customHeight="1">
      <c r="A5" s="103">
        <v>1</v>
      </c>
      <c r="B5" s="85" t="s">
        <v>214</v>
      </c>
      <c r="C5" s="218"/>
      <c r="D5" s="218"/>
      <c r="E5" s="104"/>
      <c r="F5" s="104"/>
      <c r="G5" s="88"/>
      <c r="H5" s="89"/>
      <c r="I5" s="105"/>
      <c r="J5" s="105"/>
      <c r="K5" s="106" t="str">
        <f>TEXT(H5,"0000")&amp;"-"&amp;TEXT(I5,"00")&amp;"-"&amp;TEXT(J5,"00")</f>
        <v>0000-00-00</v>
      </c>
      <c r="L5" s="79"/>
      <c r="M5" s="79"/>
      <c r="N5" s="47"/>
      <c r="O5" s="47"/>
      <c r="P5" s="47"/>
      <c r="Q5" s="47"/>
      <c r="R5" s="88"/>
      <c r="S5" s="115" t="str">
        <f>IF(R5="Y",1,IF(R5="N",2,""))</f>
        <v/>
      </c>
      <c r="T5" s="88"/>
      <c r="U5" s="94" t="str">
        <f>IF(T5="Y",1,IF(T5="N",2,""))</f>
        <v/>
      </c>
      <c r="V5" s="88"/>
      <c r="W5" s="94" t="str">
        <f>IF(V5="Y",1,IF(V5="N",2,""))</f>
        <v/>
      </c>
      <c r="X5" s="88"/>
      <c r="Y5" s="94" t="str">
        <f>IF(X5="Y",1,IF(X5="N",2,""))</f>
        <v/>
      </c>
      <c r="Z5" s="89"/>
      <c r="AA5" s="94" t="str">
        <f>IF(Z5="Y",1,IF(Z5="N",2,""))</f>
        <v/>
      </c>
      <c r="AB5" s="89"/>
      <c r="AC5" s="94" t="str">
        <f>IF(AB5="是",1,IF(AB5="否",0,""))</f>
        <v/>
      </c>
      <c r="AD5" s="48"/>
      <c r="AE5" s="26" t="s">
        <v>7</v>
      </c>
      <c r="AF5" s="84" t="e">
        <f>'團冊（匯入版）'!$D$3</f>
        <v>#N/A</v>
      </c>
      <c r="AG5" s="84" t="e">
        <f>'團冊（匯入版）'!$E$3</f>
        <v>#N/A</v>
      </c>
      <c r="AH5" s="23" t="str">
        <f t="shared" si="0"/>
        <v>僑胞</v>
      </c>
      <c r="AI5" s="23" t="str">
        <f t="shared" si="1"/>
        <v/>
      </c>
    </row>
    <row r="6" spans="1:35" ht="22.5" customHeight="1">
      <c r="A6" s="107">
        <v>2</v>
      </c>
      <c r="B6" s="49" t="s">
        <v>215</v>
      </c>
      <c r="C6" s="219"/>
      <c r="D6" s="219"/>
      <c r="E6" s="108"/>
      <c r="F6" s="108"/>
      <c r="G6" s="90"/>
      <c r="H6" s="91"/>
      <c r="I6" s="109"/>
      <c r="J6" s="109"/>
      <c r="K6" s="110" t="str">
        <f>TEXT(H6,"0000")&amp;"-"&amp;TEXT(I6,"00")&amp;"-"&amp;TEXT(J6,"00")</f>
        <v>0000-00-00</v>
      </c>
      <c r="L6" s="80"/>
      <c r="M6" s="80"/>
      <c r="N6" s="50"/>
      <c r="O6" s="50"/>
      <c r="P6" s="50"/>
      <c r="Q6" s="50"/>
      <c r="R6" s="90"/>
      <c r="S6" s="116" t="str">
        <f>IF(R6="Y",1,IF(R6="N",2,""))</f>
        <v/>
      </c>
      <c r="T6" s="90"/>
      <c r="U6" s="95" t="str">
        <f>IF(T6="Y",1,IF(T6="N",2,""))</f>
        <v/>
      </c>
      <c r="V6" s="90"/>
      <c r="W6" s="95" t="str">
        <f>IF(V6="Y",1,IF(V6="N",2,""))</f>
        <v/>
      </c>
      <c r="X6" s="90"/>
      <c r="Y6" s="95" t="str">
        <f>IF(X6="Y",1,IF(X6="N",2,""))</f>
        <v/>
      </c>
      <c r="Z6" s="91"/>
      <c r="AA6" s="95" t="str">
        <f>IF(Z6="Y",1,IF(Z6="N",2,""))</f>
        <v/>
      </c>
      <c r="AB6" s="91"/>
      <c r="AC6" s="95" t="str">
        <f t="shared" ref="AC6:AC14" si="2">IF(AB6="是",1,IF(AB6="否",0,""))</f>
        <v/>
      </c>
      <c r="AD6" s="51"/>
      <c r="AE6" s="26" t="s">
        <v>7</v>
      </c>
      <c r="AF6" s="84" t="e">
        <f>'團冊（匯入版）'!$D$3</f>
        <v>#N/A</v>
      </c>
      <c r="AG6" s="84" t="e">
        <f>'團冊（匯入版）'!$E$3</f>
        <v>#N/A</v>
      </c>
      <c r="AH6" s="23" t="str">
        <f t="shared" si="0"/>
        <v>僑胞</v>
      </c>
      <c r="AI6" s="23" t="str">
        <f t="shared" si="1"/>
        <v/>
      </c>
    </row>
    <row r="7" spans="1:35" ht="22.5" customHeight="1">
      <c r="A7" s="107">
        <v>3</v>
      </c>
      <c r="B7" s="49" t="s">
        <v>215</v>
      </c>
      <c r="C7" s="219"/>
      <c r="D7" s="219"/>
      <c r="E7" s="108"/>
      <c r="F7" s="108"/>
      <c r="G7" s="90"/>
      <c r="H7" s="91"/>
      <c r="I7" s="109"/>
      <c r="J7" s="109"/>
      <c r="K7" s="110" t="str">
        <f t="shared" ref="K7:K14" si="3">TEXT(H7,"0000")&amp;"-"&amp;TEXT(I7,"00")&amp;"-"&amp;TEXT(J7,"00")</f>
        <v>0000-00-00</v>
      </c>
      <c r="L7" s="80"/>
      <c r="M7" s="80"/>
      <c r="N7" s="50"/>
      <c r="O7" s="50"/>
      <c r="P7" s="50"/>
      <c r="Q7" s="50"/>
      <c r="R7" s="90"/>
      <c r="S7" s="116" t="str">
        <f t="shared" ref="S7:S13" si="4">IF(R7="Y",1,IF(R7="N",2,""))</f>
        <v/>
      </c>
      <c r="T7" s="90"/>
      <c r="U7" s="95" t="str">
        <f t="shared" ref="U7:U14" si="5">IF(T7="Y",1,IF(T7="N",2,""))</f>
        <v/>
      </c>
      <c r="V7" s="90"/>
      <c r="W7" s="95" t="str">
        <f t="shared" ref="W7:W14" si="6">IF(V7="Y",1,IF(V7="N",2,""))</f>
        <v/>
      </c>
      <c r="X7" s="90"/>
      <c r="Y7" s="95" t="str">
        <f t="shared" ref="Y7:Y14" si="7">IF(X7="Y",1,IF(X7="N",2,""))</f>
        <v/>
      </c>
      <c r="Z7" s="91"/>
      <c r="AA7" s="95" t="str">
        <f t="shared" ref="AA7:AA14" si="8">IF(Z7="Y",1,IF(Z7="N",2,""))</f>
        <v/>
      </c>
      <c r="AB7" s="91"/>
      <c r="AC7" s="95" t="str">
        <f t="shared" si="2"/>
        <v/>
      </c>
      <c r="AD7" s="51"/>
      <c r="AE7" s="26" t="s">
        <v>7</v>
      </c>
      <c r="AF7" s="84" t="e">
        <f>'團冊（匯入版）'!$D$3</f>
        <v>#N/A</v>
      </c>
      <c r="AG7" s="84" t="e">
        <f>'團冊（匯入版）'!$E$3</f>
        <v>#N/A</v>
      </c>
      <c r="AH7" s="23" t="str">
        <f t="shared" si="0"/>
        <v>僑胞</v>
      </c>
      <c r="AI7" s="23" t="str">
        <f t="shared" si="1"/>
        <v/>
      </c>
    </row>
    <row r="8" spans="1:35" ht="22.5" customHeight="1">
      <c r="A8" s="107">
        <v>4</v>
      </c>
      <c r="B8" s="49" t="s">
        <v>215</v>
      </c>
      <c r="C8" s="219"/>
      <c r="D8" s="219"/>
      <c r="E8" s="108"/>
      <c r="F8" s="108"/>
      <c r="G8" s="90"/>
      <c r="H8" s="91"/>
      <c r="I8" s="109"/>
      <c r="J8" s="109"/>
      <c r="K8" s="110" t="str">
        <f t="shared" si="3"/>
        <v>0000-00-00</v>
      </c>
      <c r="L8" s="80"/>
      <c r="M8" s="80"/>
      <c r="N8" s="50"/>
      <c r="O8" s="50"/>
      <c r="P8" s="50"/>
      <c r="Q8" s="50"/>
      <c r="R8" s="90"/>
      <c r="S8" s="116" t="str">
        <f t="shared" si="4"/>
        <v/>
      </c>
      <c r="T8" s="90"/>
      <c r="U8" s="95" t="str">
        <f t="shared" si="5"/>
        <v/>
      </c>
      <c r="V8" s="90"/>
      <c r="W8" s="95" t="str">
        <f t="shared" si="6"/>
        <v/>
      </c>
      <c r="X8" s="90"/>
      <c r="Y8" s="95" t="str">
        <f t="shared" si="7"/>
        <v/>
      </c>
      <c r="Z8" s="91"/>
      <c r="AA8" s="95" t="str">
        <f t="shared" si="8"/>
        <v/>
      </c>
      <c r="AB8" s="91"/>
      <c r="AC8" s="95" t="str">
        <f t="shared" si="2"/>
        <v/>
      </c>
      <c r="AD8" s="51"/>
      <c r="AE8" s="26" t="s">
        <v>7</v>
      </c>
      <c r="AF8" s="84" t="e">
        <f>'團冊（匯入版）'!$D$3</f>
        <v>#N/A</v>
      </c>
      <c r="AG8" s="84" t="e">
        <f>'團冊（匯入版）'!$E$3</f>
        <v>#N/A</v>
      </c>
      <c r="AH8" s="23" t="str">
        <f t="shared" si="0"/>
        <v>僑胞</v>
      </c>
      <c r="AI8" s="23" t="str">
        <f t="shared" si="1"/>
        <v/>
      </c>
    </row>
    <row r="9" spans="1:35" ht="22.5" customHeight="1">
      <c r="A9" s="107">
        <v>5</v>
      </c>
      <c r="B9" s="49" t="s">
        <v>215</v>
      </c>
      <c r="C9" s="219"/>
      <c r="D9" s="219"/>
      <c r="E9" s="108"/>
      <c r="F9" s="108"/>
      <c r="G9" s="90"/>
      <c r="H9" s="91"/>
      <c r="I9" s="109"/>
      <c r="J9" s="109"/>
      <c r="K9" s="110" t="str">
        <f t="shared" si="3"/>
        <v>0000-00-00</v>
      </c>
      <c r="L9" s="80"/>
      <c r="M9" s="80"/>
      <c r="N9" s="50"/>
      <c r="O9" s="50"/>
      <c r="P9" s="50"/>
      <c r="Q9" s="50"/>
      <c r="R9" s="90"/>
      <c r="S9" s="116" t="str">
        <f t="shared" si="4"/>
        <v/>
      </c>
      <c r="T9" s="90"/>
      <c r="U9" s="95" t="str">
        <f t="shared" si="5"/>
        <v/>
      </c>
      <c r="V9" s="90"/>
      <c r="W9" s="95" t="str">
        <f t="shared" si="6"/>
        <v/>
      </c>
      <c r="X9" s="90"/>
      <c r="Y9" s="95" t="str">
        <f t="shared" si="7"/>
        <v/>
      </c>
      <c r="Z9" s="91"/>
      <c r="AA9" s="95" t="str">
        <f t="shared" si="8"/>
        <v/>
      </c>
      <c r="AB9" s="91"/>
      <c r="AC9" s="95" t="str">
        <f t="shared" si="2"/>
        <v/>
      </c>
      <c r="AD9" s="51"/>
      <c r="AE9" s="26" t="s">
        <v>7</v>
      </c>
      <c r="AF9" s="84" t="e">
        <f>'團冊（匯入版）'!$D$3</f>
        <v>#N/A</v>
      </c>
      <c r="AG9" s="84" t="e">
        <f>'團冊（匯入版）'!$E$3</f>
        <v>#N/A</v>
      </c>
      <c r="AH9" s="23" t="str">
        <f t="shared" si="0"/>
        <v>僑胞</v>
      </c>
      <c r="AI9" s="23" t="str">
        <f t="shared" si="1"/>
        <v/>
      </c>
    </row>
    <row r="10" spans="1:35" ht="22.5" customHeight="1">
      <c r="A10" s="107">
        <v>6</v>
      </c>
      <c r="B10" s="49" t="s">
        <v>215</v>
      </c>
      <c r="C10" s="219"/>
      <c r="D10" s="219"/>
      <c r="E10" s="108"/>
      <c r="F10" s="108"/>
      <c r="G10" s="90"/>
      <c r="H10" s="91"/>
      <c r="I10" s="109"/>
      <c r="J10" s="109"/>
      <c r="K10" s="110" t="str">
        <f t="shared" si="3"/>
        <v>0000-00-00</v>
      </c>
      <c r="L10" s="80"/>
      <c r="M10" s="80"/>
      <c r="N10" s="50"/>
      <c r="O10" s="50"/>
      <c r="P10" s="50"/>
      <c r="Q10" s="50"/>
      <c r="R10" s="90"/>
      <c r="S10" s="116" t="str">
        <f t="shared" si="4"/>
        <v/>
      </c>
      <c r="T10" s="90"/>
      <c r="U10" s="95" t="str">
        <f t="shared" si="5"/>
        <v/>
      </c>
      <c r="V10" s="90"/>
      <c r="W10" s="95" t="str">
        <f t="shared" si="6"/>
        <v/>
      </c>
      <c r="X10" s="90"/>
      <c r="Y10" s="95" t="str">
        <f t="shared" si="7"/>
        <v/>
      </c>
      <c r="Z10" s="91"/>
      <c r="AA10" s="95" t="str">
        <f t="shared" si="8"/>
        <v/>
      </c>
      <c r="AB10" s="91"/>
      <c r="AC10" s="95" t="str">
        <f t="shared" si="2"/>
        <v/>
      </c>
      <c r="AD10" s="51"/>
      <c r="AE10" s="26" t="s">
        <v>7</v>
      </c>
      <c r="AF10" s="84" t="e">
        <f>'團冊（匯入版）'!$D$3</f>
        <v>#N/A</v>
      </c>
      <c r="AG10" s="84" t="e">
        <f>'團冊（匯入版）'!$E$3</f>
        <v>#N/A</v>
      </c>
      <c r="AH10" s="23" t="str">
        <f t="shared" si="0"/>
        <v>僑胞</v>
      </c>
      <c r="AI10" s="23" t="str">
        <f t="shared" si="1"/>
        <v/>
      </c>
    </row>
    <row r="11" spans="1:35" ht="22.5" customHeight="1">
      <c r="A11" s="107">
        <v>7</v>
      </c>
      <c r="B11" s="49" t="s">
        <v>215</v>
      </c>
      <c r="C11" s="219"/>
      <c r="D11" s="219"/>
      <c r="E11" s="108"/>
      <c r="F11" s="108"/>
      <c r="G11" s="90"/>
      <c r="H11" s="91"/>
      <c r="I11" s="109"/>
      <c r="J11" s="109"/>
      <c r="K11" s="110" t="str">
        <f t="shared" si="3"/>
        <v>0000-00-00</v>
      </c>
      <c r="L11" s="80"/>
      <c r="M11" s="80"/>
      <c r="N11" s="50"/>
      <c r="O11" s="50"/>
      <c r="P11" s="50"/>
      <c r="Q11" s="50"/>
      <c r="R11" s="90"/>
      <c r="S11" s="116" t="str">
        <f t="shared" si="4"/>
        <v/>
      </c>
      <c r="T11" s="90"/>
      <c r="U11" s="95" t="str">
        <f t="shared" si="5"/>
        <v/>
      </c>
      <c r="V11" s="90"/>
      <c r="W11" s="95" t="str">
        <f t="shared" si="6"/>
        <v/>
      </c>
      <c r="X11" s="90"/>
      <c r="Y11" s="95" t="str">
        <f t="shared" si="7"/>
        <v/>
      </c>
      <c r="Z11" s="91"/>
      <c r="AA11" s="95" t="str">
        <f t="shared" si="8"/>
        <v/>
      </c>
      <c r="AB11" s="91"/>
      <c r="AC11" s="95" t="str">
        <f t="shared" si="2"/>
        <v/>
      </c>
      <c r="AD11" s="51"/>
      <c r="AE11" s="26" t="s">
        <v>7</v>
      </c>
      <c r="AF11" s="84" t="e">
        <f>'團冊（匯入版）'!$D$3</f>
        <v>#N/A</v>
      </c>
      <c r="AG11" s="84" t="e">
        <f>'團冊（匯入版）'!$E$3</f>
        <v>#N/A</v>
      </c>
      <c r="AH11" s="23" t="str">
        <f t="shared" si="0"/>
        <v>僑胞</v>
      </c>
      <c r="AI11" s="23" t="str">
        <f t="shared" si="1"/>
        <v/>
      </c>
    </row>
    <row r="12" spans="1:35" ht="22.5" customHeight="1">
      <c r="A12" s="107">
        <v>8</v>
      </c>
      <c r="B12" s="49" t="s">
        <v>215</v>
      </c>
      <c r="C12" s="219"/>
      <c r="D12" s="219"/>
      <c r="E12" s="108"/>
      <c r="F12" s="108"/>
      <c r="G12" s="90"/>
      <c r="H12" s="91"/>
      <c r="I12" s="109"/>
      <c r="J12" s="109"/>
      <c r="K12" s="110" t="str">
        <f t="shared" si="3"/>
        <v>0000-00-00</v>
      </c>
      <c r="L12" s="80"/>
      <c r="M12" s="80"/>
      <c r="N12" s="50"/>
      <c r="O12" s="50"/>
      <c r="P12" s="50"/>
      <c r="Q12" s="50"/>
      <c r="R12" s="90"/>
      <c r="S12" s="116" t="str">
        <f t="shared" si="4"/>
        <v/>
      </c>
      <c r="T12" s="90"/>
      <c r="U12" s="95" t="str">
        <f t="shared" si="5"/>
        <v/>
      </c>
      <c r="V12" s="90"/>
      <c r="W12" s="95" t="str">
        <f t="shared" si="6"/>
        <v/>
      </c>
      <c r="X12" s="90"/>
      <c r="Y12" s="95" t="str">
        <f t="shared" si="7"/>
        <v/>
      </c>
      <c r="Z12" s="91"/>
      <c r="AA12" s="95" t="str">
        <f t="shared" si="8"/>
        <v/>
      </c>
      <c r="AB12" s="91"/>
      <c r="AC12" s="95" t="str">
        <f t="shared" si="2"/>
        <v/>
      </c>
      <c r="AD12" s="51"/>
      <c r="AE12" s="26" t="s">
        <v>7</v>
      </c>
      <c r="AF12" s="84" t="e">
        <f>'團冊（匯入版）'!$D$3</f>
        <v>#N/A</v>
      </c>
      <c r="AG12" s="84" t="e">
        <f>'團冊（匯入版）'!$E$3</f>
        <v>#N/A</v>
      </c>
      <c r="AH12" s="23" t="str">
        <f t="shared" si="0"/>
        <v>僑胞</v>
      </c>
    </row>
    <row r="13" spans="1:35" ht="22.5" customHeight="1">
      <c r="A13" s="107">
        <v>9</v>
      </c>
      <c r="B13" s="49" t="s">
        <v>215</v>
      </c>
      <c r="C13" s="219"/>
      <c r="D13" s="219"/>
      <c r="E13" s="108"/>
      <c r="F13" s="108"/>
      <c r="G13" s="90"/>
      <c r="H13" s="91"/>
      <c r="I13" s="109"/>
      <c r="J13" s="109"/>
      <c r="K13" s="110" t="str">
        <f t="shared" si="3"/>
        <v>0000-00-00</v>
      </c>
      <c r="L13" s="80"/>
      <c r="M13" s="80"/>
      <c r="N13" s="50"/>
      <c r="O13" s="50"/>
      <c r="P13" s="50"/>
      <c r="Q13" s="50"/>
      <c r="R13" s="90"/>
      <c r="S13" s="116" t="str">
        <f t="shared" si="4"/>
        <v/>
      </c>
      <c r="T13" s="90"/>
      <c r="U13" s="95" t="str">
        <f t="shared" si="5"/>
        <v/>
      </c>
      <c r="V13" s="90"/>
      <c r="W13" s="95" t="str">
        <f t="shared" si="6"/>
        <v/>
      </c>
      <c r="X13" s="90"/>
      <c r="Y13" s="95" t="str">
        <f t="shared" si="7"/>
        <v/>
      </c>
      <c r="Z13" s="91"/>
      <c r="AA13" s="95" t="str">
        <f t="shared" si="8"/>
        <v/>
      </c>
      <c r="AB13" s="91"/>
      <c r="AC13" s="95" t="str">
        <f t="shared" si="2"/>
        <v/>
      </c>
      <c r="AD13" s="51"/>
      <c r="AE13" s="26" t="s">
        <v>7</v>
      </c>
      <c r="AF13" s="84" t="e">
        <f>'團冊（匯入版）'!$D$3</f>
        <v>#N/A</v>
      </c>
      <c r="AG13" s="84" t="e">
        <f>'團冊（匯入版）'!$E$3</f>
        <v>#N/A</v>
      </c>
      <c r="AH13" s="23" t="str">
        <f t="shared" si="0"/>
        <v>僑胞</v>
      </c>
    </row>
    <row r="14" spans="1:35" ht="22.5" customHeight="1" thickBot="1">
      <c r="A14" s="111">
        <v>10</v>
      </c>
      <c r="B14" s="86" t="s">
        <v>215</v>
      </c>
      <c r="C14" s="220"/>
      <c r="D14" s="220"/>
      <c r="E14" s="112"/>
      <c r="F14" s="112"/>
      <c r="G14" s="92"/>
      <c r="H14" s="82"/>
      <c r="I14" s="113"/>
      <c r="J14" s="113"/>
      <c r="K14" s="114" t="str">
        <f t="shared" si="3"/>
        <v>0000-00-00</v>
      </c>
      <c r="L14" s="81"/>
      <c r="M14" s="81"/>
      <c r="N14" s="52"/>
      <c r="O14" s="52"/>
      <c r="P14" s="52"/>
      <c r="Q14" s="52"/>
      <c r="R14" s="92"/>
      <c r="S14" s="117" t="str">
        <f t="shared" ref="S14" si="9">IF(R14="Y",1,IF(R14="N",2,""))</f>
        <v/>
      </c>
      <c r="T14" s="92"/>
      <c r="U14" s="96" t="str">
        <f t="shared" si="5"/>
        <v/>
      </c>
      <c r="V14" s="92"/>
      <c r="W14" s="96" t="str">
        <f t="shared" si="6"/>
        <v/>
      </c>
      <c r="X14" s="92"/>
      <c r="Y14" s="96" t="str">
        <f t="shared" si="7"/>
        <v/>
      </c>
      <c r="Z14" s="82"/>
      <c r="AA14" s="96" t="str">
        <f t="shared" si="8"/>
        <v/>
      </c>
      <c r="AB14" s="82"/>
      <c r="AC14" s="96" t="str">
        <f t="shared" si="2"/>
        <v/>
      </c>
      <c r="AD14" s="53"/>
      <c r="AE14" s="26" t="s">
        <v>7</v>
      </c>
      <c r="AF14" s="84" t="e">
        <f>'團冊（匯入版）'!$D$3</f>
        <v>#N/A</v>
      </c>
      <c r="AG14" s="84" t="e">
        <f>'團冊（匯入版）'!$E$3</f>
        <v>#N/A</v>
      </c>
      <c r="AH14" s="23" t="str">
        <f t="shared" si="0"/>
        <v>僑胞</v>
      </c>
    </row>
    <row r="15" spans="1:35" ht="22.5" customHeight="1" thickBot="1">
      <c r="A15" s="27"/>
      <c r="B15" s="28"/>
      <c r="C15" s="28"/>
      <c r="D15" s="28"/>
      <c r="G15" s="28"/>
      <c r="K15" s="60"/>
      <c r="L15" s="83"/>
      <c r="M15" s="28"/>
      <c r="N15" s="28"/>
      <c r="O15" s="28"/>
      <c r="P15" s="30"/>
      <c r="Q15" s="30"/>
      <c r="R15" s="28"/>
      <c r="T15" s="28"/>
      <c r="V15" s="28"/>
      <c r="X15" s="28"/>
      <c r="AD15" s="28"/>
    </row>
    <row r="16" spans="1:35" ht="24.95" customHeight="1">
      <c r="A16" s="204" t="s">
        <v>1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6"/>
    </row>
    <row r="17" spans="1:35" ht="69.95" customHeight="1" thickBot="1">
      <c r="A17" s="207" t="s">
        <v>213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9"/>
    </row>
    <row r="18" spans="1:35" s="31" customFormat="1" ht="86.1" customHeight="1">
      <c r="A18" s="203" t="s">
        <v>520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3"/>
      <c r="AF18" s="23"/>
      <c r="AG18" s="23"/>
      <c r="AH18" s="23"/>
      <c r="AI18" s="23"/>
    </row>
    <row r="21" spans="1:35">
      <c r="G21" s="33"/>
    </row>
  </sheetData>
  <sheetProtection selectLockedCells="1"/>
  <protectedRanges>
    <protectedRange sqref="N5:R14 AD5:AD14 A5:A14 T5:T14 V5:V14 X5:X14 C5:K14" name="範圍1"/>
    <protectedRange sqref="U4:U14 W4:W14 Y4:AA14 AC4:AC14 AB5:AB14 S4:S14" name="範圍1_1"/>
    <protectedRange sqref="S1 U1 W1 U4:U14 Y1:AC1 W4:W14 Y4:AA14 AC4:AC14 AB5:AB14 S4:S14" name="範圍1_1_1"/>
    <protectedRange sqref="L5:M14" name="範圍1_2"/>
  </protectedRanges>
  <mergeCells count="48">
    <mergeCell ref="A18:AD18"/>
    <mergeCell ref="A16:AD16"/>
    <mergeCell ref="A17:AD17"/>
    <mergeCell ref="C11:D11"/>
    <mergeCell ref="C12:D12"/>
    <mergeCell ref="C13:D13"/>
    <mergeCell ref="C14:D14"/>
    <mergeCell ref="C10:D10"/>
    <mergeCell ref="AF2:AF3"/>
    <mergeCell ref="AG2:AG3"/>
    <mergeCell ref="AH2:AH3"/>
    <mergeCell ref="AI2:AI3"/>
    <mergeCell ref="C3:D3"/>
    <mergeCell ref="AC2:AC3"/>
    <mergeCell ref="AD2:AD3"/>
    <mergeCell ref="AE2:AE3"/>
    <mergeCell ref="S2:S3"/>
    <mergeCell ref="C5:D5"/>
    <mergeCell ref="C6:D6"/>
    <mergeCell ref="C7:D7"/>
    <mergeCell ref="C8:D8"/>
    <mergeCell ref="C9:D9"/>
    <mergeCell ref="A4:B4"/>
    <mergeCell ref="C4:D4"/>
    <mergeCell ref="Z2:Z3"/>
    <mergeCell ref="AA2:AA3"/>
    <mergeCell ref="AB2:AB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C1:AD1"/>
    <mergeCell ref="A2:A3"/>
    <mergeCell ref="B2:B3"/>
    <mergeCell ref="C2:D2"/>
    <mergeCell ref="E2:F2"/>
    <mergeCell ref="G2:G3"/>
    <mergeCell ref="H2:J2"/>
    <mergeCell ref="K2:K3"/>
    <mergeCell ref="L2:L3"/>
    <mergeCell ref="M2:M3"/>
  </mergeCells>
  <phoneticPr fontId="1" type="noConversion"/>
  <dataValidations count="10">
    <dataValidation type="custom" allowBlank="1" showInputMessage="1" showErrorMessage="1" errorTitle="職稱僅能輸入團員" error="此空格僅能輸入團員" sqref="B6:B14">
      <formula1>"團員"</formula1>
    </dataValidation>
    <dataValidation type="custom" allowBlank="1" showInputMessage="1" showErrorMessage="1" errorTitle="職稱僅能輸入團長" error="此空格僅能輸入團長" sqref="B5">
      <formula1>"團長"</formula1>
    </dataValidation>
    <dataValidation type="list" allowBlank="1" showInputMessage="1" showErrorMessage="1" sqref="AB5:AB14">
      <formula1>"是,否"</formula1>
    </dataValidation>
    <dataValidation type="whole" allowBlank="1" showInputMessage="1" showErrorMessage="1" errorTitle="年份錯誤" error="請輸入正確年份" sqref="H4:H14">
      <formula1>1900</formula1>
      <formula2>2017</formula2>
    </dataValidation>
    <dataValidation type="list" allowBlank="1" showInputMessage="1" showErrorMessage="1" sqref="G5:G14">
      <formula1>"男,女"</formula1>
    </dataValidation>
    <dataValidation type="list" allowBlank="1" showInputMessage="1" showErrorMessage="1" sqref="R5:R14 T5:T14 V5:V14 X5:X14 Z5:Z14">
      <formula1>"Y,N"</formula1>
    </dataValidation>
    <dataValidation type="list" allowBlank="1" showInputMessage="1" showErrorMessage="1" sqref="AE4:AE14">
      <formula1>"僑胞,僑胞2,僑眷"</formula1>
    </dataValidation>
    <dataValidation type="whole" allowBlank="1" showInputMessage="1" showErrorMessage="1" errorTitle="年份錯誤" error="請輸入正確年份" sqref="H15:H1048576 H1:H3">
      <formula1>1900</formula1>
      <formula2>2014</formula2>
    </dataValidation>
    <dataValidation type="list" allowBlank="1" showInputMessage="1" showErrorMessage="1" sqref="I1:I1048576">
      <formula1>"01,02,03,04,05,06,07,08,09,10,11,12"</formula1>
    </dataValidation>
    <dataValidation type="list" allowBlank="1" showInputMessage="1" showErrorMessage="1" sqref="J1:J1048576">
      <formula1>"01,02,03,04,05,06,07,08,09,10,11,12,13,14,15,16,17,18,19,20,21,22,23,24,25,26,27,28,29,30,31"</formula1>
    </dataValidation>
  </dataValidations>
  <printOptions horizontalCentered="1"/>
  <pageMargins left="0.19685039370078741" right="0.19685039370078741" top="0.86614173228346458" bottom="0.70866141732283472" header="0.47244094488188981" footer="0.27559055118110237"/>
  <pageSetup paperSize="9" scale="85" orientation="landscape" r:id="rId1"/>
  <headerFooter alignWithMargins="0">
    <oddHeader>&amp;C&amp;"標楷體,標準"&amp;18中華民國&amp;"Times New Roman,標準" &amp;"標楷體,標準"107年十月慶典回國僑胞慶賀團團員清冊</oddHeader>
    <oddFooter>&amp;C&amp;"Times New Roman,標準"&amp;P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5</vt:i4>
      </vt:variant>
    </vt:vector>
  </HeadingPairs>
  <TitlesOfParts>
    <vt:vector size="9" baseType="lpstr">
      <vt:lpstr>慶賀團團冊（發文版）</vt:lpstr>
      <vt:lpstr>團冊（匯入版）</vt:lpstr>
      <vt:lpstr>慶賀團團員清冊</vt:lpstr>
      <vt:lpstr>慶賀團團員清冊(10人)</vt:lpstr>
      <vt:lpstr>'團冊（匯入版）'!Print_Area</vt:lpstr>
      <vt:lpstr>'慶賀團團冊（發文版）'!Print_Area</vt:lpstr>
      <vt:lpstr>慶賀團團員清冊!Print_Titles</vt:lpstr>
      <vt:lpstr>'慶賀團團員清冊(10人)'!Print_Titles</vt:lpstr>
      <vt:lpstr>僑居國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fen.wu</dc:creator>
  <cp:lastModifiedBy>user</cp:lastModifiedBy>
  <cp:lastPrinted>2018-06-05T07:06:21Z</cp:lastPrinted>
  <dcterms:created xsi:type="dcterms:W3CDTF">1997-01-14T01:50:29Z</dcterms:created>
  <dcterms:modified xsi:type="dcterms:W3CDTF">2018-06-05T16:49:53Z</dcterms:modified>
</cp:coreProperties>
</file>